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pcr07016\Desktop\"/>
    </mc:Choice>
  </mc:AlternateContent>
  <xr:revisionPtr revIDLastSave="0" documentId="13_ncr:1_{AA4B565E-073F-40DC-9402-D65B9D89AA9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E35" i="10"/>
  <c r="C35" i="10"/>
  <c r="CO34"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<sst xmlns="http://schemas.openxmlformats.org/spreadsheetml/2006/main" count="1180" uniqueCount="621">
  <si>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</si>
  <si>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</si>
  <si>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</si>
  <si>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</si>
  <si>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</si>
  <si>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</si>
  <si>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</si>
  <si>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</si>
  <si>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</si>
  <si>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</si>
  <si>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</si>
  <si>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</si>
  <si>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</si>
  <si>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</si>
  <si>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</si>
  <si>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</si>
  <si>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</si>
  <si>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</si>
  <si>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</si>
  <si>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</si>
  <si>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</si>
  <si>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</si>
  <si>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</si>
  <si>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</si>
  <si>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</si>
  <si>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</si>
  <si>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</si>
  <si>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</si>
  <si>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</si>
  <si>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</si>
  <si>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</si>
  <si>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</si>
  <si>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</si>
  <si>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</si>
  <si>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</si>
  <si>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</si>
  <si>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</si>
  <si>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</si>
  <si>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</si>
  <si>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</si>
  <si>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</si>
  <si>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</si>
  <si>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</si>
  <si>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</si>
  <si>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</si>
  <si>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</si>
  <si>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</si>
  <si>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</si>
  <si>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</si>
  <si>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</si>
  <si>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</si>
  <si>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</si>
  <si>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</si>
  <si>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</si>
  <si>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</si>
  <si>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</si>
  <si>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</si>
  <si>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</si>
  <si>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</si>
  <si>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</si>
  <si>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</si>
  <si>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</si>
  <si>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</si>
  <si>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</si>
  <si>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</si>
  <si>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</si>
  <si>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</si>
  <si>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</si>
  <si>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</si>
  <si>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</si>
  <si>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</si>
  <si>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</si>
  <si>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</si>
  <si>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</si>
  <si>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</si>
  <si>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</si>
  <si>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</si>
  <si>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</si>
  <si>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</si>
  <si>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</si>
  <si>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</si>
  <si>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</si>
  <si>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</si>
  <si>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</si>
  <si>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</si>
  <si>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</si>
  <si>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</si>
  <si>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</si>
  <si>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</si>
  <si>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</si>
  <si>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</si>
  <si>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</si>
  <si>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</si>
  <si>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</si>
  <si>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</si>
  <si>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</si>
  <si>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</si>
  <si>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</si>
  <si>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</si>
  <si>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</si>
  <si>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喬木村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</si>
  <si>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</si>
  <si>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</si>
  <si>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</si>
  <si>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</si>
  <si>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</si>
  <si>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</si>
  <si>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</si>
  <si>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</si>
  <si>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</si>
  <si>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</si>
  <si>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</si>
  <si>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</si>
  <si>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</si>
  <si>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</si>
  <si>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</si>
  <si>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</si>
  <si>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</si>
  <si>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</si>
  <si>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</si>
  <si>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</si>
  <si>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</si>
  <si>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</si>
  <si>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</si>
  <si>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</si>
  <si>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</si>
  <si>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</si>
  <si>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</si>
  <si>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</si>
  <si>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</si>
  <si>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</si>
  <si>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</si>
  <si>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</si>
  <si>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</si>
  <si>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</si>
  <si>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</si>
  <si>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</si>
  <si>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</si>
  <si>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</si>
  <si>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</si>
  <si>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</si>
  <si>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</si>
  <si>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</si>
  <si>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</si>
  <si>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</si>
  <si>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</si>
  <si>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</si>
  <si>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</si>
  <si>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</si>
  <si>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</si>
  <si>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</si>
  <si>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</si>
  <si>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</si>
  <si>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</si>
  <si>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</si>
  <si>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</si>
  <si>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</si>
  <si>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</si>
  <si>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</si>
  <si>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</si>
  <si>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</si>
  <si>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</si>
  <si>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</si>
  <si>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</si>
  <si>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</si>
  <si>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</si>
  <si>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</si>
  <si>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</si>
  <si>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</si>
  <si>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</si>
  <si>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</si>
  <si>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</si>
  <si>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</si>
  <si>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</si>
  <si>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</si>
  <si>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</si>
  <si>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</si>
  <si>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</si>
  <si>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</si>
  <si>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</si>
  <si>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</si>
  <si>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</si>
  <si>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</si>
  <si>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</si>
  <si>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</si>
  <si>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</si>
  <si>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</si>
  <si>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</si>
  <si>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</si>
  <si>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</si>
  <si>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</si>
  <si>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</si>
  <si>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</si>
  <si>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</si>
  <si>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</si>
  <si>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</si>
  <si>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</si>
  <si>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</si>
  <si>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</si>
  <si>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</si>
  <si>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</si>
  <si>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</si>
  <si>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</si>
  <si>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</si>
  <si>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</si>
  <si>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</si>
  <si>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</si>
  <si>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</si>
  <si>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</si>
  <si>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</si>
  <si>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</si>
  <si>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</si>
  <si>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</si>
  <si>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</si>
  <si>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</si>
  <si>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</si>
  <si>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</si>
  <si>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</si>
  <si>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長野県喬木村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</si>
  <si>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</si>
  <si>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</si>
  <si>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</si>
  <si>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</si>
  <si>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</si>
  <si>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</si>
  <si>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</si>
  <si>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</si>
  <si>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</si>
  <si>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</si>
  <si>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</si>
  <si>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</si>
  <si>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</si>
  <si>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</si>
  <si>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</si>
  <si>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</si>
  <si>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</si>
  <si>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</si>
  <si>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</si>
  <si>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</si>
  <si>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</si>
  <si>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</si>
  <si>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</si>
  <si>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</si>
  <si>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</si>
  <si>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</si>
  <si>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</si>
  <si>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</si>
  <si>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</si>
  <si>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</si>
  <si>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</si>
  <si>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</si>
  <si>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</si>
  <si>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</si>
  <si>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</si>
  <si>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</si>
  <si>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</si>
  <si>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</si>
  <si>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</si>
  <si>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</si>
  <si>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</si>
  <si>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</si>
  <si>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</si>
  <si>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</si>
  <si>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</si>
  <si>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</si>
  <si>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</si>
  <si>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</si>
  <si>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</si>
  <si>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</si>
  <si>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</si>
  <si>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</si>
  <si>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</si>
  <si>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</si>
  <si>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</si>
  <si>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</si>
  <si>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</si>
  <si>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</si>
  <si>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</si>
  <si>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</si>
  <si>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</si>
  <si>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</si>
  <si>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</si>
  <si>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</si>
  <si>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</si>
  <si>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</si>
  <si>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</si>
  <si>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</si>
  <si>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</si>
  <si>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</si>
  <si>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</si>
  <si>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</si>
  <si>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</si>
  <si>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</si>
  <si>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</si>
  <si>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</si>
  <si>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</si>
  <si>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</si>
  <si>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</si>
  <si>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</si>
  <si>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</si>
  <si>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</si>
  <si>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</si>
  <si>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</si>
  <si>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</si>
  <si>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</si>
  <si>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</si>
  <si>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</si>
  <si>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</si>
  <si>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</si>
  <si>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</si>
  <si>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</si>
  <si>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</si>
  <si>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</si>
  <si>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</si>
  <si>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</si>
  <si>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</si>
  <si>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</si>
  <si>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</si>
  <si>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</si>
  <si>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</si>
  <si>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</si>
  <si>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</si>
  <si>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</si>
  <si>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</si>
  <si>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</si>
  <si>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</si>
  <si>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</si>
  <si>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</si>
  <si>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</si>
  <si>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</si>
  <si>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</si>
  <si>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</si>
  <si>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</si>
  <si>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</si>
  <si>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</si>
  <si>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</si>
  <si>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</si>
  <si>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</si>
  <si>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</si>
  <si>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</si>
  <si>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</si>
  <si>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</si>
  <si>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</si>
  <si>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</si>
  <si>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</si>
  <si>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</si>
  <si>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</si>
  <si>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</si>
  <si>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</si>
  <si>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</si>
  <si>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</si>
  <si>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</si>
  <si>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</si>
  <si>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</si>
  <si>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</si>
  <si>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</si>
  <si>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</si>
  <si>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</si>
  <si>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</si>
  <si>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</si>
  <si>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</si>
  <si>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</si>
  <si>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</si>
  <si>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</si>
  <si>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</si>
  <si>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</si>
  <si>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</si>
  <si>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</si>
  <si>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</si>
  <si>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</si>
  <si>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</si>
  <si>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</si>
  <si>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長野県喬木村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</si>
  <si>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</si>
  <si>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</si>
  <si>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</si>
  <si>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</si>
  <si>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</si>
  <si>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</si>
  <si>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</si>
  <si>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</si>
  <si>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</si>
  <si>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</si>
  <si>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</si>
  <si>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</si>
  <si>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</si>
  <si>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</si>
  <si>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</si>
  <si>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</si>
  <si>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</si>
  <si>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</si>
  <si>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</si>
  <si>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</si>
  <si>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</si>
  <si>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</si>
  <si>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</si>
  <si>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</si>
  <si>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</si>
  <si>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</si>
  <si>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</si>
  <si>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</si>
  <si>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</si>
  <si>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</si>
  <si>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</si>
  <si>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</si>
  <si>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</si>
  <si>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</si>
  <si>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喬木村国民健康保険特別会計</t>
    <phoneticPr fontId="5"/>
  </si>
  <si>
    <t>喬木村後期高齢者医療特別会計</t>
    <phoneticPr fontId="5"/>
  </si>
  <si>
    <t>喬木村介護保険特別会計</t>
    <phoneticPr fontId="5"/>
  </si>
  <si>
    <t>喬木村介護サービス事業会計</t>
    <phoneticPr fontId="5"/>
  </si>
  <si>
    <t>-</t>
    <phoneticPr fontId="5"/>
  </si>
  <si>
    <t>喬木村水道事業会計</t>
    <phoneticPr fontId="5"/>
  </si>
  <si>
    <t>法適用企業</t>
    <phoneticPr fontId="5"/>
  </si>
  <si>
    <t>喬木村特定環境保全公共下水道事業会計</t>
    <phoneticPr fontId="5"/>
  </si>
  <si>
    <t>法適用企業</t>
    <phoneticPr fontId="5"/>
  </si>
  <si>
    <t>喬木村農業集落排水事業会計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</si>
  <si>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</si>
  <si>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</si>
  <si>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</si>
  <si>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</si>
  <si>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</si>
  <si>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</si>
  <si>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</si>
  <si>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</si>
  <si>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</si>
  <si>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</si>
  <si>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</si>
  <si>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</si>
  <si>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</si>
  <si>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</si>
  <si>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</si>
  <si>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</si>
  <si>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</si>
  <si>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</si>
  <si>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</si>
  <si>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</si>
  <si>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</si>
  <si>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</si>
  <si>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</si>
  <si>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</si>
  <si>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</si>
  <si>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</si>
  <si>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</si>
  <si>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</si>
  <si>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</si>
  <si>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</si>
  <si>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</si>
  <si>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</si>
  <si>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</si>
  <si>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</si>
  <si>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</si>
  <si>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</si>
  <si>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</si>
  <si>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</si>
  <si>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</si>
  <si>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</si>
  <si>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</si>
  <si>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</si>
  <si>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</si>
  <si>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</si>
  <si>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</si>
  <si>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</si>
  <si>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</si>
  <si>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</si>
  <si>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</si>
  <si>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</si>
  <si>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</si>
  <si>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</si>
  <si>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</si>
  <si>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</si>
  <si>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</si>
  <si>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</si>
  <si>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</si>
  <si>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</si>
  <si>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</si>
  <si>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</si>
  <si>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</si>
  <si>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</si>
  <si>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</si>
  <si>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</si>
  <si>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喬木村特定環境保全公共下水道事業会計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</si>
  <si>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</si>
  <si>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</si>
  <si>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喬木村水道事業会計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</si>
  <si>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</si>
  <si>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喬木村農業集落排水事業会計</t>
    <phoneticPr fontId="5"/>
  </si>
  <si>
    <t>(Ｆ)</t>
    <phoneticPr fontId="5"/>
  </si>
  <si>
    <t>喬木村介護サービス事業会計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</si>
  <si>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</si>
  <si>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</si>
  <si>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</si>
  <si>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</si>
  <si>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</si>
  <si>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</si>
  <si>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</si>
  <si>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</si>
  <si>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</si>
  <si>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</si>
  <si>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</si>
  <si>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</si>
  <si>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</si>
  <si>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</si>
  <si>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</si>
  <si>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</si>
  <si>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</si>
  <si>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</si>
  <si>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</si>
  <si>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</si>
  <si>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</si>
  <si>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</si>
  <si>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</si>
  <si>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</si>
  <si>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</si>
  <si>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</si>
  <si>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</si>
  <si>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</si>
  <si>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</si>
  <si>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</si>
  <si>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</si>
  <si>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</si>
  <si>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</si>
  <si>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</si>
  <si>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</si>
  <si>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</si>
  <si>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</si>
  <si>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</si>
  <si>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</si>
  <si>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</si>
  <si>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</si>
  <si>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</si>
  <si>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</si>
  <si>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</si>
  <si>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</si>
  <si>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</si>
  <si>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</si>
  <si>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</si>
  <si>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</si>
  <si>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</si>
  <si>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</si>
  <si>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</si>
  <si>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</si>
  <si>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</si>
  <si>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</si>
  <si>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</si>
  <si>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</si>
  <si>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</si>
  <si>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</si>
  <si>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</si>
  <si>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</si>
  <si>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</si>
  <si>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</si>
  <si>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</si>
  <si>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</si>
  <si>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</si>
  <si>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</si>
  <si>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</si>
  <si>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</si>
  <si>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</si>
  <si>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</si>
  <si>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</si>
  <si>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</si>
  <si>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</si>
  <si>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</si>
  <si>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</si>
  <si>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</si>
  <si>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</si>
  <si>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</si>
  <si>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</si>
  <si>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</si>
  <si>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</si>
  <si>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</si>
  <si>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</si>
  <si>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4.53</t>
  </si>
  <si>
    <t>一般会計</t>
  </si>
  <si>
    <t>喬木村水道事業会計</t>
  </si>
  <si>
    <t>喬木村特定環境保全公共下水道事業会計</t>
  </si>
  <si>
    <t>喬木村農業集落排水事業会計</t>
  </si>
  <si>
    <t>喬木村国民健康保険特別会計</t>
  </si>
  <si>
    <t>喬木村介護保険特別会計</t>
  </si>
  <si>
    <t>喬木村後期高齢者医療特別会計</t>
  </si>
  <si>
    <t>喬木村介護サービス事業会計</t>
  </si>
  <si>
    <t>その他会計（赤字）</t>
  </si>
  <si>
    <t>その他会計（黒字）</t>
  </si>
  <si>
    <t>（百万円）</t>
    <phoneticPr fontId="5"/>
  </si>
  <si>
    <t>H30</t>
    <phoneticPr fontId="5"/>
  </si>
  <si>
    <t>R01</t>
    <phoneticPr fontId="5"/>
  </si>
  <si>
    <t>R02</t>
    <phoneticPr fontId="5"/>
  </si>
  <si>
    <t>R03</t>
    <phoneticPr fontId="5"/>
  </si>
  <si>
    <t>R04</t>
    <phoneticPr fontId="5"/>
  </si>
  <si>
    <t>南信州広域連合（一般会計）</t>
    <rPh sb="0" eb="1">
      <t>ミナミ</t>
    </rPh>
    <rPh sb="1" eb="3">
      <t>シンシュウ</t>
    </rPh>
    <rPh sb="3" eb="5">
      <t>コウイキ</t>
    </rPh>
    <rPh sb="5" eb="7">
      <t>レンゴウ</t>
    </rPh>
    <rPh sb="8" eb="10">
      <t>イッパン</t>
    </rPh>
    <rPh sb="10" eb="12">
      <t>カイケイ</t>
    </rPh>
    <phoneticPr fontId="2"/>
  </si>
  <si>
    <t>南信州広域連合（南信州広域連合振興基金特別会計）</t>
    <rPh sb="0" eb="7">
      <t>ミナミシンシュウコウイキレンゴウ</t>
    </rPh>
    <rPh sb="8" eb="9">
      <t>ミナミ</t>
    </rPh>
    <rPh sb="9" eb="11">
      <t>シンシュウ</t>
    </rPh>
    <rPh sb="11" eb="13">
      <t>コウイキ</t>
    </rPh>
    <rPh sb="13" eb="15">
      <t>レンゴウ</t>
    </rPh>
    <rPh sb="15" eb="17">
      <t>シンコウ</t>
    </rPh>
    <rPh sb="17" eb="19">
      <t>キキン</t>
    </rPh>
    <rPh sb="19" eb="21">
      <t>トクベツ</t>
    </rPh>
    <rPh sb="21" eb="23">
      <t>カイケイ</t>
    </rPh>
    <phoneticPr fontId="2"/>
  </si>
  <si>
    <t>南信州広域連合（飯田広域消防特別会計）</t>
    <rPh sb="0" eb="7">
      <t>ミナミシンシュウコウイキレンゴウ</t>
    </rPh>
    <rPh sb="8" eb="14">
      <t>イイダコウイキショウボウ</t>
    </rPh>
    <rPh sb="14" eb="16">
      <t>トクベツ</t>
    </rPh>
    <rPh sb="16" eb="18">
      <t>カイケイ</t>
    </rPh>
    <phoneticPr fontId="2"/>
  </si>
  <si>
    <t>南信州広域連合（稲葉クリーンセンター特別会計）</t>
    <rPh sb="0" eb="1">
      <t>ミナミ</t>
    </rPh>
    <rPh sb="1" eb="3">
      <t>シンシュウ</t>
    </rPh>
    <rPh sb="3" eb="5">
      <t>コウイキ</t>
    </rPh>
    <rPh sb="5" eb="7">
      <t>レンゴウ</t>
    </rPh>
    <rPh sb="8" eb="10">
      <t>イナバ</t>
    </rPh>
    <rPh sb="18" eb="20">
      <t>トクベツ</t>
    </rPh>
    <rPh sb="20" eb="22">
      <t>カイケイ</t>
    </rPh>
    <phoneticPr fontId="24"/>
  </si>
  <si>
    <t>下伊那郡町村総合事務組合</t>
    <rPh sb="0" eb="4">
      <t>シモイナグン</t>
    </rPh>
    <rPh sb="4" eb="12">
      <t>チョウソンソウゴウジムクミアイ</t>
    </rPh>
    <phoneticPr fontId="2"/>
  </si>
  <si>
    <t>下伊那自治センター組合</t>
    <rPh sb="0" eb="3">
      <t>シモイナ</t>
    </rPh>
    <rPh sb="3" eb="5">
      <t>ジチ</t>
    </rPh>
    <rPh sb="9" eb="11">
      <t>クミアイ</t>
    </rPh>
    <phoneticPr fontId="2"/>
  </si>
  <si>
    <t>下伊那郡土木技術センター組合</t>
    <rPh sb="0" eb="4">
      <t>シモイナグン</t>
    </rPh>
    <rPh sb="4" eb="6">
      <t>ドボク</t>
    </rPh>
    <rPh sb="6" eb="8">
      <t>ギジュツ</t>
    </rPh>
    <rPh sb="12" eb="14">
      <t>クミアイ</t>
    </rPh>
    <phoneticPr fontId="2"/>
  </si>
  <si>
    <t>長野県市町村自治振興組合</t>
    <rPh sb="0" eb="3">
      <t>ナガノケン</t>
    </rPh>
    <rPh sb="3" eb="6">
      <t>シチョウソン</t>
    </rPh>
    <rPh sb="6" eb="8">
      <t>ジチ</t>
    </rPh>
    <rPh sb="8" eb="10">
      <t>シンコウ</t>
    </rPh>
    <rPh sb="10" eb="12">
      <t>クミアイ</t>
    </rPh>
    <phoneticPr fontId="2"/>
  </si>
  <si>
    <t>長野県後期高齢者医療広域連合（一般会計）</t>
    <rPh sb="0" eb="3">
      <t>ナガノケン</t>
    </rPh>
    <rPh sb="3" eb="5">
      <t>コウキ</t>
    </rPh>
    <rPh sb="5" eb="8">
      <t>コウレイシャ</t>
    </rPh>
    <rPh sb="8" eb="10">
      <t>イリョウ</t>
    </rPh>
    <rPh sb="10" eb="12">
      <t>コウイキ</t>
    </rPh>
    <rPh sb="12" eb="14">
      <t>レンゴウ</t>
    </rPh>
    <rPh sb="15" eb="19">
      <t>イッパンカイケイ</t>
    </rPh>
    <phoneticPr fontId="2"/>
  </si>
  <si>
    <t>長野県後期高齢者医療広域連合（後期高齢者医療特別会計）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</si>
  <si>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南信地域町村交通災害共済事務組合</t>
    <rPh sb="0" eb="2">
      <t>ナンシン</t>
    </rPh>
    <rPh sb="2" eb="4">
      <t>チイキ</t>
    </rPh>
    <rPh sb="4" eb="6">
      <t>チョウソン</t>
    </rPh>
    <rPh sb="6" eb="8">
      <t>コウツウ</t>
    </rPh>
    <rPh sb="8" eb="10">
      <t>サイガイ</t>
    </rPh>
    <rPh sb="10" eb="12">
      <t>キョウサイ</t>
    </rPh>
    <rPh sb="12" eb="14">
      <t>ジム</t>
    </rPh>
    <rPh sb="14" eb="16">
      <t>クミアイ</t>
    </rPh>
    <phoneticPr fontId="2"/>
  </si>
  <si>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2"/>
  </si>
  <si>
    <t>長野県市町村総合事務組合（非常勤職員公務災害補償特別会計）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</si>
  <si>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長野県地方税滞納整理機構</t>
    <rPh sb="0" eb="3">
      <t>ナガノケン</t>
    </rPh>
    <rPh sb="3" eb="6">
      <t>チホウゼイ</t>
    </rPh>
    <rPh sb="6" eb="8">
      <t>タイノウ</t>
    </rPh>
    <rPh sb="8" eb="10">
      <t>セイリ</t>
    </rPh>
    <rPh sb="10" eb="12">
      <t>キコウ</t>
    </rPh>
    <phoneticPr fontId="2"/>
  </si>
  <si>
    <t>下伊那郡北部総合事務組合（一般会計）</t>
    <rPh sb="0" eb="4">
      <t>シモイナグン</t>
    </rPh>
    <rPh sb="4" eb="6">
      <t>ホクブ</t>
    </rPh>
    <rPh sb="6" eb="8">
      <t>ソウゴウ</t>
    </rPh>
    <rPh sb="8" eb="10">
      <t>ジム</t>
    </rPh>
    <rPh sb="10" eb="12">
      <t>クミアイ</t>
    </rPh>
    <rPh sb="13" eb="15">
      <t>イッパン</t>
    </rPh>
    <rPh sb="15" eb="17">
      <t>カイケイ</t>
    </rPh>
    <phoneticPr fontId="2"/>
  </si>
  <si>
    <t>下伊那郡北部総合事務組合（特別会計）</t>
    <rPh sb="0" eb="4">
      <t>シモイナグン</t>
    </rPh>
    <rPh sb="4" eb="6">
      <t>ホクブ</t>
    </rPh>
    <rPh sb="6" eb="8">
      <t>ソウゴウ</t>
    </rPh>
    <rPh sb="8" eb="10">
      <t>ジム</t>
    </rPh>
    <rPh sb="10" eb="12">
      <t>クミアイ</t>
    </rPh>
    <rPh sb="13" eb="15">
      <t>トクベツ</t>
    </rPh>
    <rPh sb="15" eb="17">
      <t>カイケイ</t>
    </rPh>
    <phoneticPr fontId="2"/>
  </si>
  <si>
    <t>公共施設整備基金</t>
  </si>
  <si>
    <t>リニア・三遠南信道関連活性化基金</t>
  </si>
  <si>
    <t>新型コロナ対策支援基金</t>
  </si>
  <si>
    <t>福祉基金</t>
    <rPh sb="0" eb="2">
      <t>フクシ</t>
    </rPh>
    <rPh sb="2" eb="4">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</si>
  <si>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</si>
  <si>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</si>
  <si>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将来負担比率は負数であり、有形固定資産減価償却率も類似団体内平均値を下回っている。
有形固定資産減価償却率については、道路や学校施設等、減価償却率が高くなっている施設があるため、計画的に施設の更新・改修等を図っていく必要がある。</t>
    <rPh sb="7" eb="9">
      <t>フスウ</t>
    </rPh>
    <rPh sb="29" eb="30">
      <t>ナイ</t>
    </rPh>
    <rPh sb="30" eb="33">
      <t>ヘイキンチ</t>
    </rPh>
    <rPh sb="34" eb="35">
      <t>シタ</t>
    </rPh>
    <rPh sb="64" eb="66">
      <t>シセツ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</si>
  <si>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</si>
  <si>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</si>
  <si>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</si>
  <si>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</si>
  <si>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</si>
  <si>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</si>
  <si>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負数であり、実質公債費比率は前年度から0.7ポイント増加し、今後も学校の大規模改修等大型事業を予定しているため、増加傾向が続く見込みであるものの、類似団体内平均値は下回っている。
引き続き、地方債の新規発行に当たっては、交付税措置率等を考慮していく。</t>
    <rPh sb="21" eb="24">
      <t>ゼンネンド</t>
    </rPh>
    <rPh sb="33" eb="35">
      <t>ゾウカ</t>
    </rPh>
    <rPh sb="37" eb="39">
      <t>コンゴ</t>
    </rPh>
    <rPh sb="63" eb="67">
      <t>ゾウカケイコウ</t>
    </rPh>
    <rPh sb="68" eb="69">
      <t>ツヅ</t>
    </rPh>
    <rPh sb="70" eb="72">
      <t>ミコ</t>
    </rPh>
    <rPh sb="84" eb="85">
      <t>ナイ</t>
    </rPh>
    <rPh sb="85" eb="88">
      <t>ヘイキンチ</t>
    </rPh>
    <rPh sb="89" eb="90">
      <t>シタ</t>
    </rPh>
    <rPh sb="90" eb="91">
      <t>マワ</t>
    </rPh>
    <rPh sb="97" eb="98">
      <t>ヒ</t>
    </rPh>
    <rPh sb="99" eb="100">
      <t>ツヅ</t>
    </rPh>
    <rPh sb="102" eb="105">
      <t>チホウサイ</t>
    </rPh>
    <rPh sb="106" eb="110">
      <t>シンキハッコウ</t>
    </rPh>
    <rPh sb="111" eb="112">
      <t>ア</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</si>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</sst>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C2928DB-15E0-4EA2-A02C-A670EC72D7A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0621-4147-95E5-3C270C901A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93172</c:v>
                </c:pt>
                <c:pt idx="1">
                  <c:v>89873</c:v>
                </c:pt>
                <c:pt idx="2">
                  <c:v>142830</c:v>
                </c:pt>
                <c:pt idx="3">
                  <c:v>164112</c:v>
                </c:pt>
                <c:pt idx="4">
                  <c:v>244176</c:v>
                </c:pt>
              </c:numCache>
            </c:numRef>
          </c:val>
          <c:smooth val="0"/>
          <c:extLst>
            <c:ext xmlns:c16="http://schemas.microsoft.com/office/drawing/2014/chart" uri="{C3380CC4-5D6E-409C-BE32-E72D297353CC}">
              <c16:uniqueId val="{00000001-0621-4147-95E5-3C270C901A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6.39</c:v>
                </c:pt>
                <c:pt idx="1">
                  <c:v>14</c:v>
                </c:pt>
                <c:pt idx="2">
                  <c:v>8.43</c:v>
                </c:pt>
                <c:pt idx="3">
                  <c:v>8.19</c:v>
                </c:pt>
                <c:pt idx="4">
                  <c:v>17.41</c:v>
                </c:pt>
              </c:numCache>
            </c:numRef>
          </c:val>
          <c:extLst>
            <c:ext xmlns:c16="http://schemas.microsoft.com/office/drawing/2014/chart" uri="{C3380CC4-5D6E-409C-BE32-E72D297353CC}">
              <c16:uniqueId val="{00000000-27B3-4E00-A5CF-43E8C95521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25.53</c:v>
                </c:pt>
                <c:pt idx="1">
                  <c:v>25.6</c:v>
                </c:pt>
                <c:pt idx="2">
                  <c:v>23.78</c:v>
                </c:pt>
                <c:pt idx="3">
                  <c:v>22.23</c:v>
                </c:pt>
                <c:pt idx="4">
                  <c:v>22.95</c:v>
                </c:pt>
              </c:numCache>
            </c:numRef>
          </c:val>
          <c:extLst>
            <c:ext xmlns:c16="http://schemas.microsoft.com/office/drawing/2014/chart" uri="{C3380CC4-5D6E-409C-BE32-E72D297353CC}">
              <c16:uniqueId val="{00000001-27B3-4E00-A5CF-43E8C95521C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0.99</c:v>
                </c:pt>
                <c:pt idx="1">
                  <c:v>7.64</c:v>
                </c:pt>
                <c:pt idx="2">
                  <c:v>-4.53</c:v>
                </c:pt>
                <c:pt idx="3">
                  <c:v>0.34</c:v>
                </c:pt>
                <c:pt idx="4">
                  <c:v>9.02</c:v>
                </c:pt>
              </c:numCache>
            </c:numRef>
          </c:val>
          <c:smooth val="0"/>
          <c:extLst>
            <c:ext xmlns:c16="http://schemas.microsoft.com/office/drawing/2014/chart" uri="{C3380CC4-5D6E-409C-BE32-E72D297353CC}">
              <c16:uniqueId val="{00000002-27B3-4E00-A5CF-43E8C95521C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3.47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C9D-435B-995D-C855E3E207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C9D-435B-995D-C855E3E2072F}"/>
            </c:ext>
          </c:extLst>
        </c:ser>
        <c:ser>
          <c:idx val="2"/>
          <c:order val="2"/>
          <c:tx>
            <c:strRef>
              <c:f>データシート!$A$29</c:f>
              <c:strCache>
                <c:ptCount val="1"/>
                <c:pt idx="0">
                  <c:v>喬木村介護サービス事業会計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C9D-435B-995D-C855E3E2072F}"/>
            </c:ext>
          </c:extLst>
        </c:ser>
        <c:ser>
          <c:idx val="3"/>
          <c:order val="3"/>
          <c:tx>
            <c:strRef>
              <c:f>データシート!$A$30</c:f>
              <c:strCache>
                <c:ptCount val="1"/>
                <c:pt idx="0">
                  <c:v>喬木村後期高齢者医療特別会計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C9D-435B-995D-C855E3E2072F}"/>
            </c:ext>
          </c:extLst>
        </c:ser>
        <c:ser>
          <c:idx val="4"/>
          <c:order val="4"/>
          <c:tx>
            <c:strRef>
              <c:f>データシート!$A$31</c:f>
              <c:strCache>
                <c:ptCount val="1"/>
                <c:pt idx="0">
                  <c:v>喬木村介護保険特別会計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0.7</c:v>
                </c:pt>
                <c:pt idx="2">
                  <c:v>#N/A</c:v>
                </c:pt>
                <c:pt idx="3">
                  <c:v>0.44</c:v>
                </c:pt>
                <c:pt idx="4">
                  <c:v>#N/A</c:v>
                </c:pt>
                <c:pt idx="5">
                  <c:v>0.53</c:v>
                </c:pt>
                <c:pt idx="6">
                  <c:v>#N/A</c:v>
                </c:pt>
                <c:pt idx="7">
                  <c:v>0.53</c:v>
                </c:pt>
                <c:pt idx="8">
                  <c:v>#N/A</c:v>
                </c:pt>
                <c:pt idx="9">
                  <c:v>0.54</c:v>
                </c:pt>
              </c:numCache>
            </c:numRef>
          </c:val>
          <c:extLst>
            <c:ext xmlns:c16="http://schemas.microsoft.com/office/drawing/2014/chart" uri="{C3380CC4-5D6E-409C-BE32-E72D297353CC}">
              <c16:uniqueId val="{00000004-9C9D-435B-995D-C855E3E2072F}"/>
            </c:ext>
          </c:extLst>
        </c:ser>
        <c:ser>
          <c:idx val="5"/>
          <c:order val="5"/>
          <c:tx>
            <c:strRef>
              <c:f>データシート!$A$32</c:f>
              <c:strCache>
                <c:ptCount val="1"/>
                <c:pt idx="0">
                  <c:v>喬木村国民健康保険特別会計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0.69</c:v>
                </c:pt>
                <c:pt idx="2">
                  <c:v>#N/A</c:v>
                </c:pt>
                <c:pt idx="3">
                  <c:v>1.05</c:v>
                </c:pt>
                <c:pt idx="4">
                  <c:v>#N/A</c:v>
                </c:pt>
                <c:pt idx="5">
                  <c:v>0.62</c:v>
                </c:pt>
                <c:pt idx="6">
                  <c:v>#N/A</c:v>
                </c:pt>
                <c:pt idx="7">
                  <c:v>0.46</c:v>
                </c:pt>
                <c:pt idx="8">
                  <c:v>#N/A</c:v>
                </c:pt>
                <c:pt idx="9">
                  <c:v>0.54</c:v>
                </c:pt>
              </c:numCache>
            </c:numRef>
          </c:val>
          <c:extLst>
            <c:ext xmlns:c16="http://schemas.microsoft.com/office/drawing/2014/chart" uri="{C3380CC4-5D6E-409C-BE32-E72D297353CC}">
              <c16:uniqueId val="{00000005-9C9D-435B-995D-C855E3E2072F}"/>
            </c:ext>
          </c:extLst>
        </c:ser>
        <c:ser>
          <c:idx val="6"/>
          <c:order val="6"/>
          <c:tx>
            <c:strRef>
              <c:f>データシート!$A$33</c:f>
              <c:strCache>
                <c:ptCount val="1"/>
                <c:pt idx="0">
                  <c:v>喬木村農業集落排水事業会計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#N/A</c:v>
                </c:pt>
                <c:pt idx="3">
                  <c:v>0</c:v>
                </c:pt>
                <c:pt idx="4">
                  <c:v>#N/A</c:v>
                </c:pt>
                <c:pt idx="5">
                  <c:v>0.41</c:v>
                </c:pt>
                <c:pt idx="6">
                  <c:v>#N/A</c:v>
                </c:pt>
                <c:pt idx="7">
                  <c:v>2.74</c:v>
                </c:pt>
                <c:pt idx="8">
                  <c:v>#N/A</c:v>
                </c:pt>
                <c:pt idx="9">
                  <c:v>1.41</c:v>
                </c:pt>
              </c:numCache>
            </c:numRef>
          </c:val>
          <c:extLst>
            <c:ext xmlns:c16="http://schemas.microsoft.com/office/drawing/2014/chart" uri="{C3380CC4-5D6E-409C-BE32-E72D297353CC}">
              <c16:uniqueId val="{00000006-9C9D-435B-995D-C855E3E2072F}"/>
            </c:ext>
          </c:extLst>
        </c:ser>
        <c:ser>
          <c:idx val="7"/>
          <c:order val="7"/>
          <c:tx>
            <c:strRef>
              <c:f>データシート!$A$34</c:f>
              <c:strCache>
                <c:ptCount val="1"/>
                <c:pt idx="0">
                  <c:v>喬木村特定環境保全公共下水道事業会計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#N/A</c:v>
                </c:pt>
                <c:pt idx="3">
                  <c:v>1.54</c:v>
                </c:pt>
                <c:pt idx="4">
                  <c:v>#N/A</c:v>
                </c:pt>
                <c:pt idx="5">
                  <c:v>2.4500000000000002</c:v>
                </c:pt>
                <c:pt idx="6">
                  <c:v>#N/A</c:v>
                </c:pt>
                <c:pt idx="7">
                  <c:v>0.36</c:v>
                </c:pt>
                <c:pt idx="8">
                  <c:v>#N/A</c:v>
                </c:pt>
                <c:pt idx="9">
                  <c:v>2.2599999999999998</c:v>
                </c:pt>
              </c:numCache>
            </c:numRef>
          </c:val>
          <c:extLst>
            <c:ext xmlns:c16="http://schemas.microsoft.com/office/drawing/2014/chart" uri="{C3380CC4-5D6E-409C-BE32-E72D297353CC}">
              <c16:uniqueId val="{00000007-9C9D-435B-995D-C855E3E2072F}"/>
            </c:ext>
          </c:extLst>
        </c:ser>
        <c:ser>
          <c:idx val="8"/>
          <c:order val="8"/>
          <c:tx>
            <c:strRef>
              <c:f>データシート!$A$35</c:f>
              <c:strCache>
                <c:ptCount val="1"/>
                <c:pt idx="0">
                  <c:v>喬木村水道事業会計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10.39</c:v>
                </c:pt>
                <c:pt idx="2">
                  <c:v>#N/A</c:v>
                </c:pt>
                <c:pt idx="3">
                  <c:v>11.96</c:v>
                </c:pt>
                <c:pt idx="4">
                  <c:v>#N/A</c:v>
                </c:pt>
                <c:pt idx="5">
                  <c:v>13.32</c:v>
                </c:pt>
                <c:pt idx="6">
                  <c:v>#N/A</c:v>
                </c:pt>
                <c:pt idx="7">
                  <c:v>13.64</c:v>
                </c:pt>
                <c:pt idx="8">
                  <c:v>#N/A</c:v>
                </c:pt>
                <c:pt idx="9">
                  <c:v>14.34</c:v>
                </c:pt>
              </c:numCache>
            </c:numRef>
          </c:val>
          <c:extLst>
            <c:ext xmlns:c16="http://schemas.microsoft.com/office/drawing/2014/chart" uri="{C3380CC4-5D6E-409C-BE32-E72D297353CC}">
              <c16:uniqueId val="{00000008-9C9D-435B-995D-C855E3E2072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6.39</c:v>
                </c:pt>
                <c:pt idx="2">
                  <c:v>#N/A</c:v>
                </c:pt>
                <c:pt idx="3">
                  <c:v>13.99</c:v>
                </c:pt>
                <c:pt idx="4">
                  <c:v>#N/A</c:v>
                </c:pt>
                <c:pt idx="5">
                  <c:v>8.43</c:v>
                </c:pt>
                <c:pt idx="6">
                  <c:v>#N/A</c:v>
                </c:pt>
                <c:pt idx="7">
                  <c:v>8.19</c:v>
                </c:pt>
                <c:pt idx="8">
                  <c:v>#N/A</c:v>
                </c:pt>
                <c:pt idx="9">
                  <c:v>17.399999999999999</c:v>
                </c:pt>
              </c:numCache>
            </c:numRef>
          </c:val>
          <c:extLst>
            <c:ext xmlns:c16="http://schemas.microsoft.com/office/drawing/2014/chart" uri="{C3380CC4-5D6E-409C-BE32-E72D297353CC}">
              <c16:uniqueId val="{00000009-9C9D-435B-995D-C855E3E2072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358</c:v>
                </c:pt>
                <c:pt idx="5">
                  <c:v>363</c:v>
                </c:pt>
                <c:pt idx="8">
                  <c:v>371</c:v>
                </c:pt>
                <c:pt idx="11">
                  <c:v>348</c:v>
                </c:pt>
                <c:pt idx="14">
                  <c:v>328</c:v>
                </c:pt>
              </c:numCache>
            </c:numRef>
          </c:val>
          <c:extLst>
            <c:ext xmlns:c16="http://schemas.microsoft.com/office/drawing/2014/chart" uri="{C3380CC4-5D6E-409C-BE32-E72D297353CC}">
              <c16:uniqueId val="{00000000-2696-4DE1-BB29-65A30977AE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696-4DE1-BB29-65A30977AE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696-4DE1-BB29-65A30977AE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3</c:v>
                </c:pt>
                <c:pt idx="6">
                  <c:v>10</c:v>
                </c:pt>
                <c:pt idx="9">
                  <c:v>13</c:v>
                </c:pt>
                <c:pt idx="12">
                  <c:v>13</c:v>
                </c:pt>
              </c:numCache>
            </c:numRef>
          </c:val>
          <c:extLst>
            <c:ext xmlns:c16="http://schemas.microsoft.com/office/drawing/2014/chart" uri="{C3380CC4-5D6E-409C-BE32-E72D297353CC}">
              <c16:uniqueId val="{00000003-2696-4DE1-BB29-65A30977AE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c:v>
                </c:pt>
                <c:pt idx="3">
                  <c:v>210</c:v>
                </c:pt>
                <c:pt idx="6">
                  <c:v>212</c:v>
                </c:pt>
                <c:pt idx="9">
                  <c:v>212</c:v>
                </c:pt>
                <c:pt idx="12">
                  <c:v>206</c:v>
                </c:pt>
              </c:numCache>
            </c:numRef>
          </c:val>
          <c:extLst>
            <c:ext xmlns:c16="http://schemas.microsoft.com/office/drawing/2014/chart" uri="{C3380CC4-5D6E-409C-BE32-E72D297353CC}">
              <c16:uniqueId val="{00000004-2696-4DE1-BB29-65A30977AE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205</c:v>
                </c:pt>
                <c:pt idx="3">
                  <c:v>0</c:v>
                </c:pt>
                <c:pt idx="6">
                  <c:v>0</c:v>
                </c:pt>
                <c:pt idx="9">
                  <c:v>0</c:v>
                </c:pt>
                <c:pt idx="12">
                  <c:v>0</c:v>
                </c:pt>
              </c:numCache>
            </c:numRef>
          </c:val>
          <c:extLst>
            <c:ext xmlns:c16="http://schemas.microsoft.com/office/drawing/2014/chart" uri="{C3380CC4-5D6E-409C-BE32-E72D297353CC}">
              <c16:uniqueId val="{00000005-2696-4DE1-BB29-65A30977AE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696-4DE1-BB29-65A30977AE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295</c:v>
                </c:pt>
                <c:pt idx="3">
                  <c:v>300</c:v>
                </c:pt>
                <c:pt idx="6">
                  <c:v>316</c:v>
                </c:pt>
                <c:pt idx="9">
                  <c:v>295</c:v>
                </c:pt>
                <c:pt idx="12">
                  <c:v>328</c:v>
                </c:pt>
              </c:numCache>
            </c:numRef>
          </c:val>
          <c:extLst>
            <c:ext xmlns:c16="http://schemas.microsoft.com/office/drawing/2014/chart" uri="{C3380CC4-5D6E-409C-BE32-E72D297353CC}">
              <c16:uniqueId val="{00000007-2696-4DE1-BB29-65A30977AE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144</c:v>
                </c:pt>
                <c:pt idx="2">
                  <c:v>#N/A</c:v>
                </c:pt>
                <c:pt idx="3">
                  <c:v>#N/A</c:v>
                </c:pt>
                <c:pt idx="4">
                  <c:v>150</c:v>
                </c:pt>
                <c:pt idx="5">
                  <c:v>#N/A</c:v>
                </c:pt>
                <c:pt idx="6">
                  <c:v>#N/A</c:v>
                </c:pt>
                <c:pt idx="7">
                  <c:v>167</c:v>
                </c:pt>
                <c:pt idx="8">
                  <c:v>#N/A</c:v>
                </c:pt>
                <c:pt idx="9">
                  <c:v>#N/A</c:v>
                </c:pt>
                <c:pt idx="10">
                  <c:v>172</c:v>
                </c:pt>
                <c:pt idx="11">
                  <c:v>#N/A</c:v>
                </c:pt>
                <c:pt idx="12">
                  <c:v>#N/A</c:v>
                </c:pt>
                <c:pt idx="13">
                  <c:v>219</c:v>
                </c:pt>
                <c:pt idx="14">
                  <c:v>#N/A</c:v>
                </c:pt>
              </c:numCache>
            </c:numRef>
          </c:val>
          <c:smooth val="0"/>
          <c:extLst>
            <c:ext xmlns:c16="http://schemas.microsoft.com/office/drawing/2014/chart" uri="{C3380CC4-5D6E-409C-BE32-E72D297353CC}">
              <c16:uniqueId val="{00000008-2696-4DE1-BB29-65A30977AE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3276</c:v>
                </c:pt>
                <c:pt idx="5">
                  <c:v>3107</c:v>
                </c:pt>
                <c:pt idx="8">
                  <c:v>3004</c:v>
                </c:pt>
                <c:pt idx="11">
                  <c:v>3043</c:v>
                </c:pt>
                <c:pt idx="14">
                  <c:v>3123</c:v>
                </c:pt>
              </c:numCache>
            </c:numRef>
          </c:val>
          <c:extLst>
            <c:ext xmlns:c16="http://schemas.microsoft.com/office/drawing/2014/chart" uri="{C3380CC4-5D6E-409C-BE32-E72D297353CC}">
              <c16:uniqueId val="{00000000-B64E-4817-B662-D91C5CFEE1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64E-4817-B662-D91C5CFEE1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4105</c:v>
                </c:pt>
                <c:pt idx="5">
                  <c:v>4148</c:v>
                </c:pt>
                <c:pt idx="8">
                  <c:v>4497</c:v>
                </c:pt>
                <c:pt idx="11">
                  <c:v>5033</c:v>
                </c:pt>
                <c:pt idx="14">
                  <c:v>4912</c:v>
                </c:pt>
              </c:numCache>
            </c:numRef>
          </c:val>
          <c:extLst>
            <c:ext xmlns:c16="http://schemas.microsoft.com/office/drawing/2014/chart" uri="{C3380CC4-5D6E-409C-BE32-E72D297353CC}">
              <c16:uniqueId val="{00000002-B64E-4817-B662-D91C5CFEE1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4E-4817-B662-D91C5CFEE1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4E-4817-B662-D91C5CFEE1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4E-4817-B662-D91C5CFEE1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539</c:v>
                </c:pt>
                <c:pt idx="3">
                  <c:v>537</c:v>
                </c:pt>
                <c:pt idx="6">
                  <c:v>541</c:v>
                </c:pt>
                <c:pt idx="9">
                  <c:v>502</c:v>
                </c:pt>
                <c:pt idx="12">
                  <c:v>504</c:v>
                </c:pt>
              </c:numCache>
            </c:numRef>
          </c:val>
          <c:extLst>
            <c:ext xmlns:c16="http://schemas.microsoft.com/office/drawing/2014/chart" uri="{C3380CC4-5D6E-409C-BE32-E72D297353CC}">
              <c16:uniqueId val="{00000006-B64E-4817-B662-D91C5CFEE1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138</c:v>
                </c:pt>
                <c:pt idx="3">
                  <c:v>136</c:v>
                </c:pt>
                <c:pt idx="6">
                  <c:v>125</c:v>
                </c:pt>
                <c:pt idx="9">
                  <c:v>112</c:v>
                </c:pt>
                <c:pt idx="12">
                  <c:v>101</c:v>
                </c:pt>
              </c:numCache>
            </c:numRef>
          </c:val>
          <c:extLst>
            <c:ext xmlns:c16="http://schemas.microsoft.com/office/drawing/2014/chart" uri="{C3380CC4-5D6E-409C-BE32-E72D297353CC}">
              <c16:uniqueId val="{00000007-B64E-4817-B662-D91C5CFEE1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1522</c:v>
                </c:pt>
                <c:pt idx="3">
                  <c:v>1407</c:v>
                </c:pt>
                <c:pt idx="6">
                  <c:v>1323</c:v>
                </c:pt>
                <c:pt idx="9">
                  <c:v>1207</c:v>
                </c:pt>
                <c:pt idx="12">
                  <c:v>1252</c:v>
                </c:pt>
              </c:numCache>
            </c:numRef>
          </c:val>
          <c:extLst>
            <c:ext xmlns:c16="http://schemas.microsoft.com/office/drawing/2014/chart" uri="{C3380CC4-5D6E-409C-BE32-E72D297353CC}">
              <c16:uniqueId val="{00000008-B64E-4817-B662-D91C5CFEE1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64E-4817-B662-D91C5CFEE1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2249</c:v>
                </c:pt>
                <c:pt idx="3">
                  <c:v>2135</c:v>
                </c:pt>
                <c:pt idx="6">
                  <c:v>1921</c:v>
                </c:pt>
                <c:pt idx="9">
                  <c:v>2237</c:v>
                </c:pt>
                <c:pt idx="12">
                  <c:v>2591</c:v>
                </c:pt>
              </c:numCache>
            </c:numRef>
          </c:val>
          <c:extLst>
            <c:ext xmlns:c16="http://schemas.microsoft.com/office/drawing/2014/chart" uri="{C3380CC4-5D6E-409C-BE32-E72D297353CC}">
              <c16:uniqueId val="{0000000A-B64E-4817-B662-D91C5CFEE1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64E-4817-B662-D91C5CFEE1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619</c:v>
                </c:pt>
                <c:pt idx="1">
                  <c:v>620</c:v>
                </c:pt>
                <c:pt idx="2">
                  <c:v>621</c:v>
                </c:pt>
              </c:numCache>
            </c:numRef>
          </c:val>
          <c:extLst>
            <c:ext xmlns:c16="http://schemas.microsoft.com/office/drawing/2014/chart" uri="{C3380CC4-5D6E-409C-BE32-E72D297353CC}">
              <c16:uniqueId val="{00000000-8FBF-4E8D-B60C-2A1755E36B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600</c:v>
                </c:pt>
                <c:pt idx="1">
                  <c:v>801</c:v>
                </c:pt>
                <c:pt idx="2">
                  <c:v>802</c:v>
                </c:pt>
              </c:numCache>
            </c:numRef>
          </c:val>
          <c:extLst>
            <c:ext xmlns:c16="http://schemas.microsoft.com/office/drawing/2014/chart" uri="{C3380CC4-5D6E-409C-BE32-E72D297353CC}">
              <c16:uniqueId val="{00000001-8FBF-4E8D-B60C-2A1755E36B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3095</c:v>
                </c:pt>
                <c:pt idx="1">
                  <c:v>3400</c:v>
                </c:pt>
                <c:pt idx="2">
                  <c:v>3276</c:v>
                </c:pt>
              </c:numCache>
            </c:numRef>
          </c:val>
          <c:extLst>
            <c:ext xmlns:c16="http://schemas.microsoft.com/office/drawing/2014/chart" uri="{C3380CC4-5D6E-409C-BE32-E72D297353CC}">
              <c16:uniqueId val="{00000002-8FBF-4E8D-B60C-2A1755E36B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{29247609-9F48-4986-87D5-19C52B9C7BE1}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1C4-44C0-BB26-56B99C8BC9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{FC87CC34-094F-40AB-AEF1-0BBFE6D7C08F}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C4-44C0-BB26-56B99C8BC9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{13087C65-3E61-496C-8518-50E06EDDBDC9}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C4-44C0-BB26-56B99C8BC9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{CC266414-5412-4750-973C-F0BB7A944C70}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C4-44C0-BB26-56B99C8BC9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{34DBFD86-E403-417E-A8F7-14025B889AAB}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C4-44C0-BB26-56B99C8BC9B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{FD9591C4-7B24-4A7D-B8D0-DC96EFC124B7}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1C4-44C0-BB26-56B99C8BC9B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{305CD425-695A-48D8-9979-CEA431061420}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1C4-44C0-BB26-56B99C8BC9B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{5EBA4DEF-16ED-463E-B89C-B450965EE520}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1C4-44C0-BB26-56B99C8BC9B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{12A92E94-F92A-491B-833E-5173CD1E0718}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1C4-44C0-BB26-56B99C8BC9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68.2</c:v>
                </c:pt>
                <c:pt idx="8">
                  <c:v>69.099999999999994</c:v>
                </c:pt>
                <c:pt idx="16">
                  <c:v>67.900000000000006</c:v>
                </c:pt>
                <c:pt idx="24">
                  <c:v>68.900000000000006</c:v>
                </c:pt>
                <c:pt idx="32">
                  <c:v>63.8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1C4-44C0-BB26-56B99C8BC9B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{04E446D2-AEF4-4EE4-A22C-A65BF140BB87}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1C4-44C0-BB26-56B99C8BC9B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{448D9C6A-EA6D-475B-B793-7CAF2AB68B28}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C4-44C0-BB26-56B99C8BC9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{E16DF51D-B0F1-4806-9192-223D179D1C5F}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C4-44C0-BB26-56B99C8BC9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{01D7CAE0-4232-42A1-B8ED-41466CDAA7E2}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C4-44C0-BB26-56B99C8BC9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{21C83E1D-6D32-4731-A958-633292ACF6E3}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C4-44C0-BB26-56B99C8BC9B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{63EC6C43-5336-49E7-AA49-64396D3628FE}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1C4-44C0-BB26-56B99C8BC9B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{DF7B2D94-BD01-4F10-A6FE-B5EF65766C60}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1C4-44C0-BB26-56B99C8BC9B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{70B7F8D4-5C66-4C64-8210-F2480629B90E}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1C4-44C0-BB26-56B99C8BC9B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{0F335878-3981-4DB0-A420-355DE860BC3C}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1C4-44C0-BB26-56B99C8BC9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66.2</c:v>
                </c:pt>
                <c:pt idx="32">
                  <c:v>67.099999999999994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1C4-44C0-BB26-56B99C8BC9BB}"/>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{2062E00B-1FA7-4896-886F-59F3E0A264A5}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D8A-42F6-B492-6692D7FBC7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{7C9EEFA0-C120-49E2-B4D9-AE6D574E945B}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D8A-42F6-B492-6692D7FBC7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{14F5F32D-F4D6-4AA0-A7D0-C1B496DA1AC8}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D8A-42F6-B492-6692D7FBC7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{51BC0739-89AE-4916-8689-E70330F6FDEE}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D8A-42F6-B492-6692D7FBC7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{2A49B21E-0BAE-4B14-87DF-8E190A759CB9}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D8A-42F6-B492-6692D7FBC717}"/>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{660BD794-2687-4BCA-9345-A7CE9D4B53E4}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D8A-42F6-B492-6692D7FBC717}"/>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{0D0D9A57-B943-450F-B5AC-E398396F2168}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D8A-42F6-B492-6692D7FBC717}"/>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{7D30AD09-3FFB-4821-B8EE-C1092BFC15C8}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D8A-42F6-B492-6692D7FBC717}"/>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{1CB1C700-ADBA-4FAB-AE69-DB066922B3AD}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D8A-42F6-B492-6692D7FBC7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8</c:v>
                </c:pt>
                <c:pt idx="16">
                  <c:v>7.2</c:v>
                </c:pt>
                <c:pt idx="24">
                  <c:v>7.2</c:v>
                </c:pt>
                <c:pt idx="32">
                  <c:v>7.9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D8A-42F6-B492-6692D7FBC71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{C244235E-1E39-44E2-A89F-F92397E9A28B}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D8A-42F6-B492-6692D7FBC71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{7753E1A8-3E1B-4966-80CF-2F2552A10780}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D8A-42F6-B492-6692D7FBC7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{4A0432D8-9FF6-4CD0-B9B2-FA2A1F5DACB4}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D8A-42F6-B492-6692D7FBC7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{B6833BC2-A493-4694-A397-60FFD3240FF9}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D8A-42F6-B492-6692D7FBC7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{ACBB06AA-20E2-4970-B6D5-D5DD8456F474}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D8A-42F6-B492-6692D7FBC717}"/>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{0EA65516-707B-458C-9700-8C4C09C378CB}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D8A-42F6-B492-6692D7FBC717}"/>
                </c:ext>
              </c:extLst>
            </c:dLbl>
            <c:dLbl>
              <c:idx val="16"/>
              <c:layout>
                <c:manualLayout>
                  <c:x val="-4.490505736590110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{63552A61-E4AD-4903-8814-C74EFE58AA1C}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D8A-42F6-B492-6692D7FBC717}"/>
                </c:ext>
              </c:extLst>
            </c:dLbl>
            <c:dLbl>
              <c:idx val="24"/>
              <c:layout>
                <c:manualLayout>
                  <c:x val="-1.8235628084250059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{40A0E20B-501C-4F2E-9267-D02E2A62CE27}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D8A-42F6-B492-6692D7FBC717}"/>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{48B76EFE-AEA6-4AB6-ACF7-3F3E5046A5D2}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D8A-42F6-B492-6692D7FBC7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D8A-42F6-B492-6692D7FBC717}"/>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年度以降に行ってきた大規模な緊急防災・減災事業や防災対策事業の償還が平成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年度より順次始まったこと等により上昇傾向が続いていたが、平成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年借入れのクラインガルテン整備等に係る辺地対策事業債の元利償還が終了したことにより減少に転じた。しかし、令和４年度から統合保育所建設等大規模事業の償還が始まり、再び増加している。</a:t>
          </a:r>
        </a:p>
        <a:p>
          <a:r>
            <a:rPr kumimoji="1" lang="ja-JP" altLang="en-US" sz="1400">
              <a:latin typeface="ＭＳ ゴシック" pitchFamily="49" charset="-128"/>
              <a:ea typeface="ＭＳ ゴシック" pitchFamily="49" charset="-128"/>
            </a:rPr>
            <a:t>現状程度の水準を維持できるよう実施計画段階から事業の平準化を考慮し、計画的かつ有効な起債の活用に努める。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過去５年間、将来負担額を充当可能財源等が上回っている。</a:t>
          </a:r>
        </a:p>
        <a:p>
          <a:r>
            <a:rPr kumimoji="1" lang="ja-JP" altLang="en-US" sz="1400">
              <a:latin typeface="ＭＳ ゴシック" pitchFamily="49" charset="-128"/>
              <a:ea typeface="ＭＳ ゴシック" pitchFamily="49" charset="-128"/>
            </a:rPr>
            <a:t>今後、公共施設の長寿命化、防災対策、リニア・三遠南信道開通を見据えた各種インフラ整備等による地方債残高の増加が見込まれるため、繰上償還や利率の高い起債の借換、国・県補正予算事業に対応できるような計画立案を進め、将来的に財政悪化が生じない財政運営を行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長野県喬木村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公営住宅建設の財源としてその他特定目的基金の取崩しを行ったため、減少している。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今後、公共施設の老朽化対策やリニア・三遠南信自動車道の開通を見据えた公共事業による取崩しが見込まれるため、引き続き、計画的な積立てを行っていく予定である。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公共施設等の整備に要する経費の財源に充てる。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・リニア・三遠南信自動車道関連活性化基金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リニア中央新幹線及び三遠南信自動車道の開通を見据えた地域活性化及びその関連施設の整備に要する経費の財源に充てる。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福祉施設の整備等村民の福祉向上に必要な経費の財源に充てる。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令和４年度は、リニア中央新幹線に係る移設補償として公営住宅建設の財源にリニア・三遠南信自動車道関連活性化基金を取り崩したため、減少している。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今後も引き続き、公共施設の老朽化対策やリニア・三遠南信自動車道の開通を見据えた公共事業のための積立てを行っていく予定である。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令和４年度は取崩しは行わず、利息の積立て分のみの微増となっている。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緊急的な財政需要に対応するための取り崩しにより基金残高は減少する見込みであるが、標準財政規模の概ね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％程度は残高を確保していく予定である。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令和４年度は取崩しは行わず、利息の積立て分のみの微増となっている。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今後大型事業による起債残高の増加が見込まれるため、繰り上げ償還の財源として取り崩しを行っていく予定である。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9F1EF98-AF50-48E1-A101-731C0AD779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1B5EDD3-F414-4982-AF98-28E44B7584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B9DB037-22F7-4958-956D-A9AF9D65FAB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90ECAB6-7250-4135-AB80-6C3D888A0A9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8FE8339-E966-488B-95BC-07FA06C7F80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760FB35-9967-44B9-B64C-898B97DEA85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6D3160B-86AB-4134-A0FD-1784BAF724C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7C8D29A-3D5F-4172-99D4-D2E953274E47}"/>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21D4EE4-044A-4201-BAEA-581DE9A4F58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5C54995-39F7-4844-9B86-BDFD7B14A0C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F8A14EF-C00F-4F01-995E-4A2D57477F9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EA2479E9-B7F4-4CEF-ABCF-602F6CA9BFC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AF376D6-DAAF-4DD1-857A-BFCCCD0B218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73CD352-8B17-4376-BAF0-C1AD35F7F59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9BE3EEC-7423-405B-A5B0-CEAFF887934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BC05E9A-AA33-497E-AD6A-D8AD464375C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67FF160-4890-40E0-AC7D-2408C15C81D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27B94BF-F8BF-44DA-AB2A-F9E6EEF84BA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F3C0269-0ADF-42EF-9B4C-A8F3A2140BB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D169C6E-2926-456E-916B-D2AFACDD4B2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B40B2D8-D9BB-4FC3-AE71-4B34031CC59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EF08F35-7121-424D-92C0-4BF933FC310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6,040
5,984
66.61
5,257,996
4,750,173
471,282
2,707,726
2,590,745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22E47DB-5C0E-4153-91DC-48AA8653D7F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D61A219-2781-486B-8F27-C65514DB555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8F9FA05-0354-4398-B5E3-C372596D2BF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62801D71-4EA5-4C88-A3BF-F96BE8ABBD6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BC87982-8A55-4B41-8C6F-01D5763CFE7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D3079CD4-10ED-451C-83C0-CC891973A7D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536A0EC-431D-469D-9922-964DA283193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77BBC5F-D5A8-4006-A50B-4EE993CEEFD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069EAE3-5702-4E6D-BE89-605C616473C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2233B57-D4E6-4CC4-BCF4-3784A1E18A8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B6BE6D2-97B6-4325-BCD9-6C8E6F52CC8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8A30DBE1-CB52-4B20-9003-78C62AF01A4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5C3972B-8780-477B-91A0-B2489897D81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6496E41-BF36-4A08-B284-2D0972FC06D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6EA1175-1001-4F16-9DAB-8A9D43C6ACA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76CDF29-3CA8-48E2-BDBB-53B0B3B2D45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A498E6D-648B-481B-BA3F-8A5046BAE19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3A20302C-6300-480D-8DA2-79E543EA209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F117B2C-A5FC-46DE-80EB-F3C747C6B9A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F42B95B-5C97-45B7-B99A-A51BBB4F186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CBCAB790-27C9-402E-9A18-4E4836655883}"/>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168006A2-E21F-4C1A-A3E1-2044C7D1610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EB33FFE-43EC-49DF-BF54-C9ED2041509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1507716-B4E7-437B-BF7D-323F3019A81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520A976-2C66-4BB5-BCC6-53BA0EF933A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697AAA5-0470-41AC-8A30-1696FD4D003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547427E-C439-4FBB-A1A7-BCB80DB9D12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A99A6B7-D4FC-483A-B55A-C57A782A367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F16B077-7CCD-461F-AB51-FE2AE3D7A78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9C7E95A-09C5-4D7D-AA40-ACA28C7C075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3C8B4EB-C7F6-4F15-8520-D7F3E64620C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AB43726-7239-4F36-9F27-75CA7DA7634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AB8CC15-89B0-4548-9BF1-8797C43FCE2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2BD2B570-35F8-4552-974E-8C72767BBAB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7B73070-7819-4AFF-B3FC-2C02AEBC703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延べ床面積を９％削減するという目標を掲げ、老朽化した施設の対応を進めている。有形固定資産減価償却率については、保育所の集約化及び公営住宅の新設により、前年度から</a:t>
          </a:r>
          <a:r>
            <a:rPr kumimoji="1" lang="en-US" altLang="ja-JP" sz="1100">
              <a:latin typeface="ＭＳ Ｐゴシック" panose="020B0600070205080204" pitchFamily="50" charset="-128"/>
              <a:ea typeface="ＭＳ Ｐゴシック" panose="020B0600070205080204" pitchFamily="50" charset="-128"/>
            </a:rPr>
            <a:t>5.1</a:t>
          </a:r>
          <a:r>
            <a:rPr kumimoji="1" lang="ja-JP" altLang="en-US" sz="1100">
              <a:latin typeface="ＭＳ Ｐゴシック" panose="020B0600070205080204" pitchFamily="50" charset="-128"/>
              <a:ea typeface="ＭＳ Ｐゴシック" panose="020B0600070205080204" pitchFamily="50" charset="-128"/>
            </a:rPr>
            <a:t>ポイント改善、類似団体内平均値より</a:t>
          </a:r>
          <a:r>
            <a:rPr kumimoji="1" lang="en-US" altLang="ja-JP" sz="1100">
              <a:latin typeface="ＭＳ Ｐゴシック" panose="020B0600070205080204" pitchFamily="50" charset="-128"/>
              <a:ea typeface="ＭＳ Ｐゴシック" panose="020B0600070205080204" pitchFamily="50" charset="-128"/>
            </a:rPr>
            <a:t>3.3</a:t>
          </a:r>
          <a:r>
            <a:rPr kumimoji="1" lang="ja-JP" altLang="en-US" sz="1100">
              <a:latin typeface="ＭＳ Ｐゴシック" panose="020B0600070205080204" pitchFamily="50" charset="-128"/>
              <a:ea typeface="ＭＳ Ｐゴシック" panose="020B0600070205080204" pitchFamily="50" charset="-128"/>
            </a:rPr>
            <a:t>ポイント低くなっているものの、今後施設老朽化対策の費用が増加することが予想されるため、引き続き公共施設等総合管理計画に基づき計画的に集約化等を進める必要がある。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E34C58C-C037-44CD-8F4D-34CF663A01D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1A6CE30-E082-4520-B41E-F6E75022D0B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758FAC56-098F-42B5-95B9-DD28ED094CB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2435CA8B-F7F0-45AE-8ADC-15C9420D7FE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DE30360C-D3C6-4CB9-9AF4-DB11365F32C4}"/>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BBB27898-A6C9-418E-B037-B8A7067467E8}"/>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764D1682-90F4-4E9C-A7F9-26633CEDD562}"/>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FB98DD5A-946C-4327-BF60-9D85FE2E3DD1}"/>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DB19010A-C99E-464F-B7E2-FCB4A5BAC6A8}"/>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461A27F2-163C-4666-B558-3F4130115AA5}"/>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60AB458A-81D2-4C7C-BBBF-B0731B554806}"/>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4B164A27-ABC7-4B28-B8C7-A753E08A270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EFD949C0-9FDE-4A95-9F56-1DC278359CF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9D5707A3-B17E-4278-A6C2-7C97EB7FC6A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73" name="直線コネクタ 72">
          <a:extLst>
            <a:ext uri="{FF2B5EF4-FFF2-40B4-BE49-F238E27FC236}">
              <a16:creationId xmlns:a16="http://schemas.microsoft.com/office/drawing/2014/main" id="{095895D1-72DE-447C-AC55-050CCEA4BB5F}"/>
            </a:ext>
          </a:extLst>
        </xdr:cNvPr>
        <xdr:cNvCxnSpPr/>
      </xdr:nvCxnSpPr>
      <xdr:spPr>
        <a:xfrm flipV="1">
          <a:off x="4760595" y="5307076"/>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74" name="有形固定資産減価償却率最小値テキスト">
          <a:extLst>
            <a:ext uri="{FF2B5EF4-FFF2-40B4-BE49-F238E27FC236}">
              <a16:creationId xmlns:a16="http://schemas.microsoft.com/office/drawing/2014/main" id="{B3584C40-9B96-4876-96FE-82138DFA0335}"/>
            </a:ext>
          </a:extLst>
        </xdr:cNvPr>
        <xdr:cNvSpPr txBox="1"/>
      </xdr:nvSpPr>
      <xdr:spPr>
        <a:xfrm>
          <a:off x="4813300" y="644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75" name="直線コネクタ 74">
          <a:extLst>
            <a:ext uri="{FF2B5EF4-FFF2-40B4-BE49-F238E27FC236}">
              <a16:creationId xmlns:a16="http://schemas.microsoft.com/office/drawing/2014/main" id="{3C1BFDB2-CDA7-419C-98B6-594FE46F3629}"/>
            </a:ext>
          </a:extLst>
        </xdr:cNvPr>
        <xdr:cNvCxnSpPr/>
      </xdr:nvCxnSpPr>
      <xdr:spPr>
        <a:xfrm>
          <a:off x="4673600" y="64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76" name="有形固定資産減価償却率最大値テキスト">
          <a:extLst>
            <a:ext uri="{FF2B5EF4-FFF2-40B4-BE49-F238E27FC236}">
              <a16:creationId xmlns:a16="http://schemas.microsoft.com/office/drawing/2014/main" id="{2F91DAB7-30FC-4B1D-A429-05F97B056B91}"/>
            </a:ext>
          </a:extLst>
        </xdr:cNvPr>
        <xdr:cNvSpPr txBox="1"/>
      </xdr:nvSpPr>
      <xdr:spPr>
        <a:xfrm>
          <a:off x="4813300" y="508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77" name="直線コネクタ 76">
          <a:extLst>
            <a:ext uri="{FF2B5EF4-FFF2-40B4-BE49-F238E27FC236}">
              <a16:creationId xmlns:a16="http://schemas.microsoft.com/office/drawing/2014/main" id="{05FC0411-D219-423B-8B60-E2017B17248A}"/>
            </a:ext>
          </a:extLst>
        </xdr:cNvPr>
        <xdr:cNvCxnSpPr/>
      </xdr:nvCxnSpPr>
      <xdr:spPr>
        <a:xfrm>
          <a:off x="4673600" y="5307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78" name="有形固定資産減価償却率平均値テキスト">
          <a:extLst>
            <a:ext uri="{FF2B5EF4-FFF2-40B4-BE49-F238E27FC236}">
              <a16:creationId xmlns:a16="http://schemas.microsoft.com/office/drawing/2014/main" id="{750B43F4-ABC1-4637-B8BA-5AA3A6CC191E}"/>
            </a:ext>
          </a:extLst>
        </xdr:cNvPr>
        <xdr:cNvSpPr txBox="1"/>
      </xdr:nvSpPr>
      <xdr:spPr>
        <a:xfrm>
          <a:off x="4813300" y="58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79" name="フローチャート: 判断 78">
          <a:extLst>
            <a:ext uri="{FF2B5EF4-FFF2-40B4-BE49-F238E27FC236}">
              <a16:creationId xmlns:a16="http://schemas.microsoft.com/office/drawing/2014/main" id="{38391752-45C5-4479-B035-06CEB733E3C8}"/>
            </a:ext>
          </a:extLst>
        </xdr:cNvPr>
        <xdr:cNvSpPr/>
      </xdr:nvSpPr>
      <xdr:spPr>
        <a:xfrm>
          <a:off x="47117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80" name="フローチャート: 判断 79">
          <a:extLst>
            <a:ext uri="{FF2B5EF4-FFF2-40B4-BE49-F238E27FC236}">
              <a16:creationId xmlns:a16="http://schemas.microsoft.com/office/drawing/2014/main" id="{49B218F7-7B36-4572-ADE4-204059D2B4EC}"/>
            </a:ext>
          </a:extLst>
        </xdr:cNvPr>
        <xdr:cNvSpPr/>
      </xdr:nvSpPr>
      <xdr:spPr>
        <a:xfrm>
          <a:off x="4000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1" name="フローチャート: 判断 80">
          <a:extLst>
            <a:ext uri="{FF2B5EF4-FFF2-40B4-BE49-F238E27FC236}">
              <a16:creationId xmlns:a16="http://schemas.microsoft.com/office/drawing/2014/main" id="{080B8A9E-6B91-4B0E-9BCF-A8CDD2CED84B}"/>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82" name="フローチャート: 判断 81">
          <a:extLst>
            <a:ext uri="{FF2B5EF4-FFF2-40B4-BE49-F238E27FC236}">
              <a16:creationId xmlns:a16="http://schemas.microsoft.com/office/drawing/2014/main" id="{1AFCBBDA-3C9E-492F-AE28-6F356D0EF969}"/>
            </a:ext>
          </a:extLst>
        </xdr:cNvPr>
        <xdr:cNvSpPr/>
      </xdr:nvSpPr>
      <xdr:spPr>
        <a:xfrm>
          <a:off x="2476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83" name="フローチャート: 判断 82">
          <a:extLst>
            <a:ext uri="{FF2B5EF4-FFF2-40B4-BE49-F238E27FC236}">
              <a16:creationId xmlns:a16="http://schemas.microsoft.com/office/drawing/2014/main" id="{9642180C-457A-4D9B-A571-7E05511BF88F}"/>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BF32104-BBCD-436F-99F9-9ACE788134D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768C3DD-ACDD-4AD1-84B5-FDB0097C643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2116163-197B-4995-87F8-0CC6F907C8E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9985C7C-B007-4525-A8D7-A207FCF5A37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8036469-F956-449D-9A77-D98E5B9D420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104267</xdr:rowOff>
    </xdr:from>
    <xdr:to>
      <xdr:col>23</xdr:col>
      <xdr:colOff>136525</xdr:colOff>
      <xdr:row>30</xdr:row>
      <xdr:rowOff>34417</xdr:rowOff>
    </xdr:to>
    <xdr:sp macro="" textlink="">
      <xdr:nvSpPr>
        <xdr:cNvPr id="89" name="楕円 88">
          <a:extLst>
            <a:ext uri="{FF2B5EF4-FFF2-40B4-BE49-F238E27FC236}">
              <a16:creationId xmlns:a16="http://schemas.microsoft.com/office/drawing/2014/main" id="{9A6F3CEE-6605-488F-960C-CA9EDCE688DF}"/>
            </a:ext>
          </a:extLst>
        </xdr:cNvPr>
        <xdr:cNvSpPr/>
      </xdr:nvSpPr>
      <xdr:spPr>
        <a:xfrm>
          <a:off x="4711700" y="584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127144</xdr:rowOff>
    </xdr:from>
    <xdr:ext cx="405111" cy="259045"/>
    <xdr:sp macro="" textlink="">
      <xdr:nvSpPr>
        <xdr:cNvPr id="90" name="有形固定資産減価償却率該当値テキスト">
          <a:extLst>
            <a:ext uri="{FF2B5EF4-FFF2-40B4-BE49-F238E27FC236}">
              <a16:creationId xmlns:a16="http://schemas.microsoft.com/office/drawing/2014/main" id="{94A58114-F940-4357-BCEE-70637A0479D5}"/>
            </a:ext>
          </a:extLst>
        </xdr:cNvPr>
        <xdr:cNvSpPr txBox="1"/>
      </xdr:nvSpPr>
      <xdr:spPr>
        <a:xfrm>
          <a:off x="4813300" y="569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42926</xdr:rowOff>
    </xdr:from>
    <xdr:to>
      <xdr:col>19</xdr:col>
      <xdr:colOff>187325</xdr:colOff>
      <xdr:row>30</xdr:row>
      <xdr:rowOff>144526</xdr:rowOff>
    </xdr:to>
    <xdr:sp macro="" textlink="">
      <xdr:nvSpPr>
        <xdr:cNvPr id="91" name="楕円 90">
          <a:extLst>
            <a:ext uri="{FF2B5EF4-FFF2-40B4-BE49-F238E27FC236}">
              <a16:creationId xmlns:a16="http://schemas.microsoft.com/office/drawing/2014/main" id="{4F46B992-80FC-4444-B0AF-5A96183C0910}"/>
            </a:ext>
          </a:extLst>
        </xdr:cNvPr>
        <xdr:cNvSpPr/>
      </xdr:nvSpPr>
      <xdr:spPr>
        <a:xfrm>
          <a:off x="4000500" y="595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155067</xdr:rowOff>
    </xdr:from>
    <xdr:to>
      <xdr:col>23</xdr:col>
      <xdr:colOff>85725</xdr:colOff>
      <xdr:row>30</xdr:row>
      <xdr:rowOff>93726</xdr:rowOff>
    </xdr:to>
    <xdr:cxnSp macro="">
      <xdr:nvCxnSpPr>
        <xdr:cNvPr id="92" name="直線コネクタ 91">
          <a:extLst>
            <a:ext uri="{FF2B5EF4-FFF2-40B4-BE49-F238E27FC236}">
              <a16:creationId xmlns:a16="http://schemas.microsoft.com/office/drawing/2014/main" id="{7EF4B1AF-CD2C-48D4-A91E-9336E56C33F4}"/>
            </a:ext>
          </a:extLst>
        </xdr:cNvPr>
        <xdr:cNvCxnSpPr/>
      </xdr:nvCxnSpPr>
      <xdr:spPr>
        <a:xfrm flipV="1">
          <a:off x="4051300" y="5898642"/>
          <a:ext cx="7112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21336</xdr:rowOff>
    </xdr:from>
    <xdr:to>
      <xdr:col>15</xdr:col>
      <xdr:colOff>187325</xdr:colOff>
      <xdr:row>30</xdr:row>
      <xdr:rowOff>122936</xdr:rowOff>
    </xdr:to>
    <xdr:sp macro="" textlink="">
      <xdr:nvSpPr>
        <xdr:cNvPr id="93" name="楕円 92">
          <a:extLst>
            <a:ext uri="{FF2B5EF4-FFF2-40B4-BE49-F238E27FC236}">
              <a16:creationId xmlns:a16="http://schemas.microsoft.com/office/drawing/2014/main" id="{65A42F6B-1718-4BD9-91E9-960CF7445ECD}"/>
            </a:ext>
          </a:extLst>
        </xdr:cNvPr>
        <xdr:cNvSpPr/>
      </xdr:nvSpPr>
      <xdr:spPr>
        <a:xfrm>
          <a:off x="3238500" y="593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72136</xdr:rowOff>
    </xdr:from>
    <xdr:to>
      <xdr:col>19</xdr:col>
      <xdr:colOff>136525</xdr:colOff>
      <xdr:row>30</xdr:row>
      <xdr:rowOff>93726</xdr:rowOff>
    </xdr:to>
    <xdr:cxnSp macro="">
      <xdr:nvCxnSpPr>
        <xdr:cNvPr id="94" name="直線コネクタ 93">
          <a:extLst>
            <a:ext uri="{FF2B5EF4-FFF2-40B4-BE49-F238E27FC236}">
              <a16:creationId xmlns:a16="http://schemas.microsoft.com/office/drawing/2014/main" id="{AED3F206-30E8-40F9-9D86-C820ADFEA8B3}"/>
            </a:ext>
          </a:extLst>
        </xdr:cNvPr>
        <xdr:cNvCxnSpPr/>
      </xdr:nvCxnSpPr>
      <xdr:spPr>
        <a:xfrm>
          <a:off x="3289300" y="5987161"/>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47244</xdr:rowOff>
    </xdr:from>
    <xdr:to>
      <xdr:col>11</xdr:col>
      <xdr:colOff>187325</xdr:colOff>
      <xdr:row>30</xdr:row>
      <xdr:rowOff>148844</xdr:rowOff>
    </xdr:to>
    <xdr:sp macro="" textlink="">
      <xdr:nvSpPr>
        <xdr:cNvPr id="95" name="楕円 94">
          <a:extLst>
            <a:ext uri="{FF2B5EF4-FFF2-40B4-BE49-F238E27FC236}">
              <a16:creationId xmlns:a16="http://schemas.microsoft.com/office/drawing/2014/main" id="{881F879E-82D4-44E9-A228-752EBDDA670C}"/>
            </a:ext>
          </a:extLst>
        </xdr:cNvPr>
        <xdr:cNvSpPr/>
      </xdr:nvSpPr>
      <xdr:spPr>
        <a:xfrm>
          <a:off x="2476500" y="596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72136</xdr:rowOff>
    </xdr:from>
    <xdr:to>
      <xdr:col>15</xdr:col>
      <xdr:colOff>136525</xdr:colOff>
      <xdr:row>30</xdr:row>
      <xdr:rowOff>98044</xdr:rowOff>
    </xdr:to>
    <xdr:cxnSp macro="">
      <xdr:nvCxnSpPr>
        <xdr:cNvPr id="96" name="直線コネクタ 95">
          <a:extLst>
            <a:ext uri="{FF2B5EF4-FFF2-40B4-BE49-F238E27FC236}">
              <a16:creationId xmlns:a16="http://schemas.microsoft.com/office/drawing/2014/main" id="{BBCBAD02-7C31-48FE-9717-7AB930951621}"/>
            </a:ext>
          </a:extLst>
        </xdr:cNvPr>
        <xdr:cNvCxnSpPr/>
      </xdr:nvCxnSpPr>
      <xdr:spPr>
        <a:xfrm flipV="1">
          <a:off x="2527300" y="5987161"/>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27813</xdr:rowOff>
    </xdr:from>
    <xdr:to>
      <xdr:col>7</xdr:col>
      <xdr:colOff>187325</xdr:colOff>
      <xdr:row>30</xdr:row>
      <xdr:rowOff>129413</xdr:rowOff>
    </xdr:to>
    <xdr:sp macro="" textlink="">
      <xdr:nvSpPr>
        <xdr:cNvPr id="97" name="楕円 96">
          <a:extLst>
            <a:ext uri="{FF2B5EF4-FFF2-40B4-BE49-F238E27FC236}">
              <a16:creationId xmlns:a16="http://schemas.microsoft.com/office/drawing/2014/main" id="{8CC5C6CA-C04C-4DB7-8C5B-87669EEE700E}"/>
            </a:ext>
          </a:extLst>
        </xdr:cNvPr>
        <xdr:cNvSpPr/>
      </xdr:nvSpPr>
      <xdr:spPr>
        <a:xfrm>
          <a:off x="1714500" y="59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78613</xdr:rowOff>
    </xdr:from>
    <xdr:to>
      <xdr:col>11</xdr:col>
      <xdr:colOff>136525</xdr:colOff>
      <xdr:row>30</xdr:row>
      <xdr:rowOff>98044</xdr:rowOff>
    </xdr:to>
    <xdr:cxnSp macro="">
      <xdr:nvCxnSpPr>
        <xdr:cNvPr id="98" name="直線コネクタ 97">
          <a:extLst>
            <a:ext uri="{FF2B5EF4-FFF2-40B4-BE49-F238E27FC236}">
              <a16:creationId xmlns:a16="http://schemas.microsoft.com/office/drawing/2014/main" id="{7487D30D-41FD-4B8F-8DFB-98ED29715985}"/>
            </a:ext>
          </a:extLst>
        </xdr:cNvPr>
        <xdr:cNvCxnSpPr/>
      </xdr:nvCxnSpPr>
      <xdr:spPr>
        <a:xfrm>
          <a:off x="1765300" y="5993638"/>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102760</xdr:rowOff>
    </xdr:from>
    <xdr:ext cx="405111" cy="259045"/>
    <xdr:sp macro="" textlink="">
      <xdr:nvSpPr>
        <xdr:cNvPr id="99" name="n_1aveValue有形固定資産減価償却率">
          <a:extLst>
            <a:ext uri="{FF2B5EF4-FFF2-40B4-BE49-F238E27FC236}">
              <a16:creationId xmlns:a16="http://schemas.microsoft.com/office/drawing/2014/main" id="{2456A15F-DD56-4C7B-A4D5-3B52DE6CC7CD}"/>
            </a:ext>
          </a:extLst>
        </xdr:cNvPr>
        <xdr:cNvSpPr txBox="1"/>
      </xdr:nvSpPr>
      <xdr:spPr>
        <a:xfrm>
          <a:off x="3836044" y="567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0" name="n_2aveValue有形固定資産減価償却率">
          <a:extLst>
            <a:ext uri="{FF2B5EF4-FFF2-40B4-BE49-F238E27FC236}">
              <a16:creationId xmlns:a16="http://schemas.microsoft.com/office/drawing/2014/main" id="{9681C385-F9BD-4035-8BE7-ADBF3404223C}"/>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29354</xdr:rowOff>
    </xdr:from>
    <xdr:ext cx="405111" cy="259045"/>
    <xdr:sp macro="" textlink="">
      <xdr:nvSpPr>
        <xdr:cNvPr id="101" name="n_3aveValue有形固定資産減価償却率">
          <a:extLst>
            <a:ext uri="{FF2B5EF4-FFF2-40B4-BE49-F238E27FC236}">
              <a16:creationId xmlns:a16="http://schemas.microsoft.com/office/drawing/2014/main" id="{84F2A8F3-0B74-4B9A-9F1C-F1EB3853B15A}"/>
            </a:ext>
          </a:extLst>
        </xdr:cNvPr>
        <xdr:cNvSpPr txBox="1"/>
      </xdr:nvSpPr>
      <xdr:spPr>
        <a:xfrm>
          <a:off x="2324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102" name="n_4aveValue有形固定資産減価償却率">
          <a:extLst>
            <a:ext uri="{FF2B5EF4-FFF2-40B4-BE49-F238E27FC236}">
              <a16:creationId xmlns:a16="http://schemas.microsoft.com/office/drawing/2014/main" id="{7F11564E-A4A5-4624-AF88-7530D4B84094}"/>
            </a:ext>
          </a:extLst>
        </xdr:cNvPr>
        <xdr:cNvSpPr txBox="1"/>
      </xdr:nvSpPr>
      <xdr:spPr>
        <a:xfrm>
          <a:off x="1562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135653</xdr:rowOff>
    </xdr:from>
    <xdr:ext cx="405111" cy="259045"/>
    <xdr:sp macro="" textlink="">
      <xdr:nvSpPr>
        <xdr:cNvPr id="103" name="n_1mainValue有形固定資産減価償却率">
          <a:extLst>
            <a:ext uri="{FF2B5EF4-FFF2-40B4-BE49-F238E27FC236}">
              <a16:creationId xmlns:a16="http://schemas.microsoft.com/office/drawing/2014/main" id="{A53B8AC0-BD6B-44E9-9E00-23D793253C47}"/>
            </a:ext>
          </a:extLst>
        </xdr:cNvPr>
        <xdr:cNvSpPr txBox="1"/>
      </xdr:nvSpPr>
      <xdr:spPr>
        <a:xfrm>
          <a:off x="3836044" y="6050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114063</xdr:rowOff>
    </xdr:from>
    <xdr:ext cx="405111" cy="259045"/>
    <xdr:sp macro="" textlink="">
      <xdr:nvSpPr>
        <xdr:cNvPr id="104" name="n_2mainValue有形固定資産減価償却率">
          <a:extLst>
            <a:ext uri="{FF2B5EF4-FFF2-40B4-BE49-F238E27FC236}">
              <a16:creationId xmlns:a16="http://schemas.microsoft.com/office/drawing/2014/main" id="{EFC9DFFF-E001-45E1-8D7F-F7343AA861CB}"/>
            </a:ext>
          </a:extLst>
        </xdr:cNvPr>
        <xdr:cNvSpPr txBox="1"/>
      </xdr:nvSpPr>
      <xdr:spPr>
        <a:xfrm>
          <a:off x="3086744" y="602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139971</xdr:rowOff>
    </xdr:from>
    <xdr:ext cx="405111" cy="259045"/>
    <xdr:sp macro="" textlink="">
      <xdr:nvSpPr>
        <xdr:cNvPr id="105" name="n_3mainValue有形固定資産減価償却率">
          <a:extLst>
            <a:ext uri="{FF2B5EF4-FFF2-40B4-BE49-F238E27FC236}">
              <a16:creationId xmlns:a16="http://schemas.microsoft.com/office/drawing/2014/main" id="{5E288A9C-B112-410F-8F88-334F026BDB58}"/>
            </a:ext>
          </a:extLst>
        </xdr:cNvPr>
        <xdr:cNvSpPr txBox="1"/>
      </xdr:nvSpPr>
      <xdr:spPr>
        <a:xfrm>
          <a:off x="2324744" y="6054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120540</xdr:rowOff>
    </xdr:from>
    <xdr:ext cx="405111" cy="259045"/>
    <xdr:sp macro="" textlink="">
      <xdr:nvSpPr>
        <xdr:cNvPr id="106" name="n_4mainValue有形固定資産減価償却率">
          <a:extLst>
            <a:ext uri="{FF2B5EF4-FFF2-40B4-BE49-F238E27FC236}">
              <a16:creationId xmlns:a16="http://schemas.microsoft.com/office/drawing/2014/main" id="{535AA5D5-1FFD-4F50-98EE-D82F26CF1E77}"/>
            </a:ext>
          </a:extLst>
        </xdr:cNvPr>
        <xdr:cNvSpPr txBox="1"/>
      </xdr:nvSpPr>
      <xdr:spPr>
        <a:xfrm>
          <a:off x="1562744" y="6035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9C397502-76BC-48B0-85D0-2063B2F534E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B146CDEB-7B55-4AED-9ACC-89F50ABA884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10D91498-083D-47FE-A282-F038E2D63958}"/>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8F0B45D0-7C47-4BB9-9673-7E9FF6B3AA2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612BBD97-0C69-41A2-B849-39BE1B6C6AA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2A2B9826-89AD-481B-92AE-B47252F62BF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59C95F76-07AB-4075-B6F4-1850E8BA957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C969BF6A-0139-41C6-A797-BB2E8CFBA83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243AF53A-F53F-4F1A-A2AE-DFC13145EC7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C9AB055A-2BDF-4C02-B1D5-0AF39A487CE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9DC5BAAF-6B8C-4AFD-8B11-97BFEF566F8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4F376052-9C83-47C7-805B-5F97802A0E5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21552E34-7733-4FA4-8793-4DB8DBA2A08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地方債の新規発行に当たっては、交付税措置等を考慮して慎重に発行しているため、類似団体内平均値を大幅に下回っている。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5D0D112C-62FE-4725-BE16-007FC78BD65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91F0432-BD91-45A7-BA6C-0BEA82A9366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EAA2F415-5EA2-44B2-B451-0D0088BE576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CBA53468-2171-4A0F-BC33-9DCE3E810AB7}"/>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143ED9B0-8B84-470F-B456-23E2494DE0E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4E54CE79-0FD8-4145-B86C-68656100462F}"/>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790FB3CF-3693-43E3-B5B1-8696CECE29B5}"/>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454BCBD9-DDA4-4296-B6A9-CC4BDDBDB7A4}"/>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53D5DCA3-06CE-45EA-B71B-5B800ED6737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D187FCD7-4101-4B67-97D3-9A692B6DF18C}"/>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735874B3-F48B-400E-B0FB-8375FA67CFB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1A67B837-39DD-49D5-B613-37D0E00A3976}"/>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C976B2B0-215E-429F-BA20-01405220F641}"/>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B638DF85-8444-471E-8390-BB7FC886017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C7B0E165-F59D-44AA-92F0-CC9295A5BF0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3C37F986-6BE4-4439-A316-0E00941E6B1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8436C074-2B53-42A2-B69A-32D1E7D6282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37" name="直線コネクタ 136">
          <a:extLst>
            <a:ext uri="{FF2B5EF4-FFF2-40B4-BE49-F238E27FC236}">
              <a16:creationId xmlns:a16="http://schemas.microsoft.com/office/drawing/2014/main" id="{E4CE5DC0-0991-4409-AB25-7544DD0777DC}"/>
            </a:ext>
          </a:extLst>
        </xdr:cNvPr>
        <xdr:cNvCxnSpPr/>
      </xdr:nvCxnSpPr>
      <xdr:spPr>
        <a:xfrm flipV="1">
          <a:off x="14793595" y="5261428"/>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38" name="債務償還比率最小値テキスト">
          <a:extLst>
            <a:ext uri="{FF2B5EF4-FFF2-40B4-BE49-F238E27FC236}">
              <a16:creationId xmlns:a16="http://schemas.microsoft.com/office/drawing/2014/main" id="{DE4E133A-ECE2-485F-8167-BA6C8AB5FDBF}"/>
            </a:ext>
          </a:extLst>
        </xdr:cNvPr>
        <xdr:cNvSpPr txBox="1"/>
      </xdr:nvSpPr>
      <xdr:spPr>
        <a:xfrm>
          <a:off x="14846300" y="67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39" name="直線コネクタ 138">
          <a:extLst>
            <a:ext uri="{FF2B5EF4-FFF2-40B4-BE49-F238E27FC236}">
              <a16:creationId xmlns:a16="http://schemas.microsoft.com/office/drawing/2014/main" id="{60B19161-353E-4527-BCCF-B20D0A224191}"/>
            </a:ext>
          </a:extLst>
        </xdr:cNvPr>
        <xdr:cNvCxnSpPr/>
      </xdr:nvCxnSpPr>
      <xdr:spPr>
        <a:xfrm>
          <a:off x="14706600" y="674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C9BB7E15-206F-4BEF-B47E-7DCFD8475CDF}"/>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41ED31EB-CD71-46C5-9987-F112113BF02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130927</xdr:rowOff>
    </xdr:from>
    <xdr:ext cx="469744" cy="259045"/>
    <xdr:sp macro="" textlink="">
      <xdr:nvSpPr>
        <xdr:cNvPr id="142" name="債務償還比率平均値テキスト">
          <a:extLst>
            <a:ext uri="{FF2B5EF4-FFF2-40B4-BE49-F238E27FC236}">
              <a16:creationId xmlns:a16="http://schemas.microsoft.com/office/drawing/2014/main" id="{8EDD2419-7521-45DE-9AB0-59D40F432B2E}"/>
            </a:ext>
          </a:extLst>
        </xdr:cNvPr>
        <xdr:cNvSpPr txBox="1"/>
      </xdr:nvSpPr>
      <xdr:spPr>
        <a:xfrm>
          <a:off x="14846300" y="5703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43" name="フローチャート: 判断 142">
          <a:extLst>
            <a:ext uri="{FF2B5EF4-FFF2-40B4-BE49-F238E27FC236}">
              <a16:creationId xmlns:a16="http://schemas.microsoft.com/office/drawing/2014/main" id="{833E96A3-7A1A-4644-B381-73047777A4A2}"/>
            </a:ext>
          </a:extLst>
        </xdr:cNvPr>
        <xdr:cNvSpPr/>
      </xdr:nvSpPr>
      <xdr:spPr>
        <a:xfrm>
          <a:off x="14744700" y="57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44" name="フローチャート: 判断 143">
          <a:extLst>
            <a:ext uri="{FF2B5EF4-FFF2-40B4-BE49-F238E27FC236}">
              <a16:creationId xmlns:a16="http://schemas.microsoft.com/office/drawing/2014/main" id="{780C0907-CFA0-4C8B-80E8-C232E9CF28F4}"/>
            </a:ext>
          </a:extLst>
        </xdr:cNvPr>
        <xdr:cNvSpPr/>
      </xdr:nvSpPr>
      <xdr:spPr>
        <a:xfrm>
          <a:off x="14033500" y="570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45" name="フローチャート: 判断 144">
          <a:extLst>
            <a:ext uri="{FF2B5EF4-FFF2-40B4-BE49-F238E27FC236}">
              <a16:creationId xmlns:a16="http://schemas.microsoft.com/office/drawing/2014/main" id="{E4717A9C-17CB-42F9-BBB3-150BD0A54B5C}"/>
            </a:ext>
          </a:extLst>
        </xdr:cNvPr>
        <xdr:cNvSpPr/>
      </xdr:nvSpPr>
      <xdr:spPr>
        <a:xfrm>
          <a:off x="13271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46" name="フローチャート: 判断 145">
          <a:extLst>
            <a:ext uri="{FF2B5EF4-FFF2-40B4-BE49-F238E27FC236}">
              <a16:creationId xmlns:a16="http://schemas.microsoft.com/office/drawing/2014/main" id="{0B2F54D0-A0E8-45A7-8131-93C3A7C7BDE8}"/>
            </a:ext>
          </a:extLst>
        </xdr:cNvPr>
        <xdr:cNvSpPr/>
      </xdr:nvSpPr>
      <xdr:spPr>
        <a:xfrm>
          <a:off x="12509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47" name="フローチャート: 判断 146">
          <a:extLst>
            <a:ext uri="{FF2B5EF4-FFF2-40B4-BE49-F238E27FC236}">
              <a16:creationId xmlns:a16="http://schemas.microsoft.com/office/drawing/2014/main" id="{B8475ADB-2083-4047-A662-1EB9FF89CC47}"/>
            </a:ext>
          </a:extLst>
        </xdr:cNvPr>
        <xdr:cNvSpPr/>
      </xdr:nvSpPr>
      <xdr:spPr>
        <a:xfrm>
          <a:off x="11747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B8D8549-BF0B-4E2B-B07F-F09C24BFA02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9FA05344-15CE-4750-942D-355575B6F8F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670097F-9B93-43FA-89E3-E87C6D72554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F628BE25-DB82-4728-AA09-CD05EF43AB1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69C19AE-1F24-4263-BF7C-94FA3CA52AE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25</xdr:row>
      <xdr:rowOff>162415</xdr:rowOff>
    </xdr:from>
    <xdr:to>
      <xdr:col>64</xdr:col>
      <xdr:colOff>123825</xdr:colOff>
      <xdr:row>26</xdr:row>
      <xdr:rowOff>92565</xdr:rowOff>
    </xdr:to>
    <xdr:sp macro="" textlink="">
      <xdr:nvSpPr>
        <xdr:cNvPr id="153" name="楕円 152">
          <a:extLst>
            <a:ext uri="{FF2B5EF4-FFF2-40B4-BE49-F238E27FC236}">
              <a16:creationId xmlns:a16="http://schemas.microsoft.com/office/drawing/2014/main" id="{E83BD294-4613-4D7A-9BEA-3A0F049E1CC7}"/>
            </a:ext>
          </a:extLst>
        </xdr:cNvPr>
        <xdr:cNvSpPr/>
      </xdr:nvSpPr>
      <xdr:spPr>
        <a:xfrm>
          <a:off x="12509500" y="522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48795</xdr:rowOff>
    </xdr:from>
    <xdr:to>
      <xdr:col>60</xdr:col>
      <xdr:colOff>123825</xdr:colOff>
      <xdr:row>26</xdr:row>
      <xdr:rowOff>150395</xdr:rowOff>
    </xdr:to>
    <xdr:sp macro="" textlink="">
      <xdr:nvSpPr>
        <xdr:cNvPr id="154" name="楕円 153">
          <a:extLst>
            <a:ext uri="{FF2B5EF4-FFF2-40B4-BE49-F238E27FC236}">
              <a16:creationId xmlns:a16="http://schemas.microsoft.com/office/drawing/2014/main" id="{7403D18C-C098-46A5-8E37-3177BDA1D79E}"/>
            </a:ext>
          </a:extLst>
        </xdr:cNvPr>
        <xdr:cNvSpPr/>
      </xdr:nvSpPr>
      <xdr:spPr>
        <a:xfrm>
          <a:off x="11747500" y="527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41765</xdr:rowOff>
    </xdr:from>
    <xdr:to>
      <xdr:col>64</xdr:col>
      <xdr:colOff>73025</xdr:colOff>
      <xdr:row>26</xdr:row>
      <xdr:rowOff>99595</xdr:rowOff>
    </xdr:to>
    <xdr:cxnSp macro="">
      <xdr:nvCxnSpPr>
        <xdr:cNvPr id="155" name="直線コネクタ 154">
          <a:extLst>
            <a:ext uri="{FF2B5EF4-FFF2-40B4-BE49-F238E27FC236}">
              <a16:creationId xmlns:a16="http://schemas.microsoft.com/office/drawing/2014/main" id="{EE014A7C-8CF3-44B9-8AF7-A9FEB38B5083}"/>
            </a:ext>
          </a:extLst>
        </xdr:cNvPr>
        <xdr:cNvCxnSpPr/>
      </xdr:nvCxnSpPr>
      <xdr:spPr>
        <a:xfrm flipV="1">
          <a:off x="11798300" y="5270990"/>
          <a:ext cx="762000" cy="5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84372</xdr:rowOff>
    </xdr:from>
    <xdr:ext cx="469744" cy="259045"/>
    <xdr:sp macro="" textlink="">
      <xdr:nvSpPr>
        <xdr:cNvPr id="156" name="n_1aveValue債務償還比率">
          <a:extLst>
            <a:ext uri="{FF2B5EF4-FFF2-40B4-BE49-F238E27FC236}">
              <a16:creationId xmlns:a16="http://schemas.microsoft.com/office/drawing/2014/main" id="{7974C246-50D2-4D9C-A1ED-EDB3236E3702}"/>
            </a:ext>
          </a:extLst>
        </xdr:cNvPr>
        <xdr:cNvSpPr txBox="1"/>
      </xdr:nvSpPr>
      <xdr:spPr>
        <a:xfrm>
          <a:off x="13836727" y="548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87493</xdr:rowOff>
    </xdr:from>
    <xdr:ext cx="469744" cy="259045"/>
    <xdr:sp macro="" textlink="">
      <xdr:nvSpPr>
        <xdr:cNvPr id="157" name="n_2aveValue債務償還比率">
          <a:extLst>
            <a:ext uri="{FF2B5EF4-FFF2-40B4-BE49-F238E27FC236}">
              <a16:creationId xmlns:a16="http://schemas.microsoft.com/office/drawing/2014/main" id="{56545E2E-5038-4926-8EBB-D28B732CC286}"/>
            </a:ext>
          </a:extLst>
        </xdr:cNvPr>
        <xdr:cNvSpPr txBox="1"/>
      </xdr:nvSpPr>
      <xdr:spPr>
        <a:xfrm>
          <a:off x="13087427" y="56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118073</xdr:rowOff>
    </xdr:from>
    <xdr:ext cx="469744" cy="259045"/>
    <xdr:sp macro="" textlink="">
      <xdr:nvSpPr>
        <xdr:cNvPr id="158" name="n_3aveValue債務償還比率">
          <a:extLst>
            <a:ext uri="{FF2B5EF4-FFF2-40B4-BE49-F238E27FC236}">
              <a16:creationId xmlns:a16="http://schemas.microsoft.com/office/drawing/2014/main" id="{0915B3E5-14A0-4004-A4FF-9E88EA537D8D}"/>
            </a:ext>
          </a:extLst>
        </xdr:cNvPr>
        <xdr:cNvSpPr txBox="1"/>
      </xdr:nvSpPr>
      <xdr:spPr>
        <a:xfrm>
          <a:off x="12325427" y="603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101726</xdr:rowOff>
    </xdr:from>
    <xdr:ext cx="469744" cy="259045"/>
    <xdr:sp macro="" textlink="">
      <xdr:nvSpPr>
        <xdr:cNvPr id="159" name="n_4aveValue債務償還比率">
          <a:extLst>
            <a:ext uri="{FF2B5EF4-FFF2-40B4-BE49-F238E27FC236}">
              <a16:creationId xmlns:a16="http://schemas.microsoft.com/office/drawing/2014/main" id="{7865367C-C8D4-4E3B-BFC6-B22D2D7AE73E}"/>
            </a:ext>
          </a:extLst>
        </xdr:cNvPr>
        <xdr:cNvSpPr txBox="1"/>
      </xdr:nvSpPr>
      <xdr:spPr>
        <a:xfrm>
          <a:off x="11563427" y="601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109092</xdr:rowOff>
    </xdr:from>
    <xdr:ext cx="340478" cy="259045"/>
    <xdr:sp macro="" textlink="">
      <xdr:nvSpPr>
        <xdr:cNvPr id="160" name="n_3mainValue債務償還比率">
          <a:extLst>
            <a:ext uri="{FF2B5EF4-FFF2-40B4-BE49-F238E27FC236}">
              <a16:creationId xmlns:a16="http://schemas.microsoft.com/office/drawing/2014/main" id="{F0CEBB30-6FAB-4317-9FB0-BBBE1A835497}"/>
            </a:ext>
          </a:extLst>
        </xdr:cNvPr>
        <xdr:cNvSpPr txBox="1"/>
      </xdr:nvSpPr>
      <xdr:spPr>
        <a:xfrm>
          <a:off x="12390061" y="4995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24</xdr:row>
      <xdr:rowOff>166922</xdr:rowOff>
    </xdr:from>
    <xdr:ext cx="405111" cy="259045"/>
    <xdr:sp macro="" textlink="">
      <xdr:nvSpPr>
        <xdr:cNvPr id="161" name="n_4mainValue債務償還比率">
          <a:extLst>
            <a:ext uri="{FF2B5EF4-FFF2-40B4-BE49-F238E27FC236}">
              <a16:creationId xmlns:a16="http://schemas.microsoft.com/office/drawing/2014/main" id="{D12D97A1-8967-45C8-BFD8-82CC1EB64FE0}"/>
            </a:ext>
          </a:extLst>
        </xdr:cNvPr>
        <xdr:cNvSpPr txBox="1"/>
      </xdr:nvSpPr>
      <xdr:spPr>
        <a:xfrm>
          <a:off x="11595744" y="505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EDE8C01E-4D5D-46ED-9A9A-D9833CA3701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0530F491-A2ED-42C7-8A42-1C0FCF40642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03A989EE-0260-471B-9EE2-D85E3325B3F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ABDB0915-AE2D-49EF-A39E-57831AFD12C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13BAE129-12F0-4DDE-8E10-83B97612C11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9F4439DB-5F89-410F-8F63-C2D4DB453BD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401EEF5-ACF9-49EC-AACB-4FF44816FCB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FB49A46-A8B0-4425-B4E6-4A313512104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D0BF536-088F-4E2B-86DB-9B802D907E6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61D2992-A15A-4454-99D5-1C42FCCC1C8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7AE9A06-5112-428F-A6D4-678ECB06FFA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DD41A5A-751B-4656-B9DF-A18D8B5C5FD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25CA044-DDFE-483A-8D6E-B7911C8C975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5AC236B-34E1-47B2-ACDE-113CEEFB6F9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601939B-DF41-4548-95F5-ED98897C914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EF9E52E-C4DF-4328-8C5D-D54154B4A2E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6,040
5,984
66.61
5,257,996
4,750,173
471,282
2,707,726
2,590,745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50E37DD-059D-4878-B98E-30373E82AAE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F683265-F36F-42E0-92E7-93B34DA061A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2621944-5F79-4563-B286-3627591324B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99B6B1A-7F6E-40B4-A5F5-D0E5E29C408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8213B63-7007-4D7A-8C76-CB6F595C0ED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F347AD8-BEB5-4128-8F07-D9768383774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55AD3DA-1738-4703-9FC2-40058EF7DE8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45FEEC0-47E3-4842-80D3-7F7E7A7D914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F17CA22-50AF-4082-9171-97E4CD39F20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8D99A49-FAD8-4DE2-9719-1D2C90C1E90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99687B6-33EA-4750-B2EC-B26D3028CCE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24B265A-477A-4A08-8447-047F532A7E4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B91F155-DB78-4D64-988A-7D02C75180F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2BEE0D8-13E4-4815-B752-C3F42426ED8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4E65CF4-CB7E-499D-9ACB-6EEED56E1C7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2ED040E-AF34-4735-9877-74270A3B504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095E901-F663-4A32-BE20-CBC8155C20E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A6D3D16-5BAA-4FE2-8563-D43D9C1B327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7BAB50D-0411-418B-A046-B6B7CA2193E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4ED0B46-D334-47E7-838D-35A77AE27E6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3FD9F2B-D14D-47B6-8FD7-5E1AAFBFA6E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270F4FD-A398-4D91-B1A6-594D855863E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41BDFD4-3D7F-41F5-8A78-D84E72C3EBD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1B0B9F8-1969-4142-8BEA-29A2B30EAE7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9C946D7-41AB-4A54-A2C5-5B979B13F8A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485BD92-A71E-473F-9B8E-D884578BDC1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A08EA63-FAA9-4C47-B093-337FA5687B0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1C712C6-39F4-48DD-B456-502034984FB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ADE798E-4996-445B-A7E7-CE82CCEFD77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84E32F6-FA06-4EBE-8321-377978BC0F0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28F4B4E-F68A-4E3B-B962-DC0792FF50A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144D155-A4D9-4C42-B9A0-0C87A8E7082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83DB00F-BCE0-4C0B-A1D3-9D0ED4C4AE8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2067630-7AE8-4B19-B521-DBF320E82D3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2D403D6-E9CD-4AD7-8443-7D456841A4F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3407A77-B759-472A-9F85-899C8B754C4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4CCDCF9-9EDA-44B8-B8B0-BB2C9FB1160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5063723-9EFD-4D7C-B066-D6DCAF2B12F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9ACE511-5387-4A98-B503-D52EF9E0E38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22C7CE2-6B83-4023-9573-1E334562C75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AAB7905-54F4-4DF0-9809-0BA78E6D9F2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A090FDA-977E-4D44-A0BD-BBB1AA1DD47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A5493F9-AAF7-466F-993B-2B81B6A9DD1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5FCD951-E075-46B1-B57B-7463B9FC5DF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80A2F8C-765D-42A0-AFFB-EFE55429ECC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E247C2DE-DC79-4BE6-BFCA-BFA0CC72697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BE50981C-559A-4183-B30E-B994944F1D5F}"/>
            </a:ext>
          </a:extLst>
        </xdr:cNvPr>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4640B4C4-D2A2-45A7-8451-846282BCDCE5}"/>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FBE629CD-7E6B-47DE-8FD7-AA233ECEFE6B}"/>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B10D7A78-1E73-45EF-B22B-0BE1091EB4B3}"/>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D3055860-AA37-4E52-BC94-3CAEA8637107}"/>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67871</xdr:rowOff>
    </xdr:from>
    <xdr:ext cx="405111" cy="259045"/>
    <xdr:sp macro="" textlink="">
      <xdr:nvSpPr>
        <xdr:cNvPr id="63" name="【道路】&#10;有形固定資産減価償却率平均値テキスト">
          <a:extLst>
            <a:ext uri="{FF2B5EF4-FFF2-40B4-BE49-F238E27FC236}">
              <a16:creationId xmlns:a16="http://schemas.microsoft.com/office/drawing/2014/main" id="{BE3C10E5-468E-48A9-94A4-5550719392F9}"/>
            </a:ext>
          </a:extLst>
        </xdr:cNvPr>
        <xdr:cNvSpPr txBox="1"/>
      </xdr:nvSpPr>
      <xdr:spPr>
        <a:xfrm>
          <a:off x="4673600" y="6582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45F419FB-FFD7-4594-BF1C-9B1D0E016195}"/>
            </a:ext>
          </a:extLst>
        </xdr:cNvPr>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A1BB9D91-82EC-4640-86CC-692B6DB17931}"/>
            </a:ext>
          </a:extLst>
        </xdr:cNvPr>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358B593A-73D5-4A1F-9E22-6A6654568EE7}"/>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a:extLst>
            <a:ext uri="{FF2B5EF4-FFF2-40B4-BE49-F238E27FC236}">
              <a16:creationId xmlns:a16="http://schemas.microsoft.com/office/drawing/2014/main" id="{2D0597F2-8947-4533-9DB7-5A4B94E8C486}"/>
            </a:ext>
          </a:extLst>
        </xdr:cNvPr>
        <xdr:cNvSpPr/>
      </xdr:nvSpPr>
      <xdr:spPr>
        <a:xfrm>
          <a:off x="1968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a:extLst>
            <a:ext uri="{FF2B5EF4-FFF2-40B4-BE49-F238E27FC236}">
              <a16:creationId xmlns:a16="http://schemas.microsoft.com/office/drawing/2014/main" id="{4B9F2209-95DD-44D5-99B0-AFC7DF8A4406}"/>
            </a:ext>
          </a:extLst>
        </xdr:cNvPr>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B812ED9-E0FB-4748-9205-E01BDD1A79D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5F7A00F-1FA1-45CF-A377-308265919AD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3B1F0FD-2593-4817-A8C7-65739903B0B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84359FF-64CB-4CA1-823F-9AD37324FC4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38B9B80-8744-4C19-B0E3-240DEC02E7D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12337</xdr:rowOff>
    </xdr:from>
    <xdr:to>
      <xdr:col>24</xdr:col>
      <xdr:colOff>114300</xdr:colOff>
      <xdr:row>40</xdr:row>
      <xdr:rowOff>113937</xdr:rowOff>
    </xdr:to>
    <xdr:sp macro="" textlink="">
      <xdr:nvSpPr>
        <xdr:cNvPr id="74" name="楕円 73">
          <a:extLst>
            <a:ext uri="{FF2B5EF4-FFF2-40B4-BE49-F238E27FC236}">
              <a16:creationId xmlns:a16="http://schemas.microsoft.com/office/drawing/2014/main" id="{80D0FEFD-A182-4A70-9477-6D9549B82895}"/>
            </a:ext>
          </a:extLst>
        </xdr:cNvPr>
        <xdr:cNvSpPr/>
      </xdr:nvSpPr>
      <xdr:spPr>
        <a:xfrm>
          <a:off x="45847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162214</xdr:rowOff>
    </xdr:from>
    <xdr:ext cx="405111" cy="259045"/>
    <xdr:sp macro="" textlink="">
      <xdr:nvSpPr>
        <xdr:cNvPr id="75" name="【道路】&#10;有形固定資産減価償却率該当値テキスト">
          <a:extLst>
            <a:ext uri="{FF2B5EF4-FFF2-40B4-BE49-F238E27FC236}">
              <a16:creationId xmlns:a16="http://schemas.microsoft.com/office/drawing/2014/main" id="{22B56E73-1507-40D6-A3AD-ABC5E8DC2FB9}"/>
            </a:ext>
          </a:extLst>
        </xdr:cNvPr>
        <xdr:cNvSpPr txBox="1"/>
      </xdr:nvSpPr>
      <xdr:spPr>
        <a:xfrm>
          <a:off x="4673600"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103777</xdr:rowOff>
    </xdr:from>
    <xdr:to>
      <xdr:col>20</xdr:col>
      <xdr:colOff>38100</xdr:colOff>
      <xdr:row>41</xdr:row>
      <xdr:rowOff>33927</xdr:rowOff>
    </xdr:to>
    <xdr:sp macro="" textlink="">
      <xdr:nvSpPr>
        <xdr:cNvPr id="76" name="楕円 75">
          <a:extLst>
            <a:ext uri="{FF2B5EF4-FFF2-40B4-BE49-F238E27FC236}">
              <a16:creationId xmlns:a16="http://schemas.microsoft.com/office/drawing/2014/main" id="{C9F9BDDE-26F5-4D97-B9F3-53A7BAB7B755}"/>
            </a:ext>
          </a:extLst>
        </xdr:cNvPr>
        <xdr:cNvSpPr/>
      </xdr:nvSpPr>
      <xdr:spPr>
        <a:xfrm>
          <a:off x="37465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63137</xdr:rowOff>
    </xdr:from>
    <xdr:to>
      <xdr:col>24</xdr:col>
      <xdr:colOff>63500</xdr:colOff>
      <xdr:row>40</xdr:row>
      <xdr:rowOff>154577</xdr:rowOff>
    </xdr:to>
    <xdr:cxnSp macro="">
      <xdr:nvCxnSpPr>
        <xdr:cNvPr id="77" name="直線コネクタ 76">
          <a:extLst>
            <a:ext uri="{FF2B5EF4-FFF2-40B4-BE49-F238E27FC236}">
              <a16:creationId xmlns:a16="http://schemas.microsoft.com/office/drawing/2014/main" id="{29623127-9B97-4A4F-879E-FDB25F2B3ABB}"/>
            </a:ext>
          </a:extLst>
        </xdr:cNvPr>
        <xdr:cNvCxnSpPr/>
      </xdr:nvCxnSpPr>
      <xdr:spPr>
        <a:xfrm flipV="1">
          <a:off x="3797300" y="6921137"/>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108676</xdr:rowOff>
    </xdr:from>
    <xdr:to>
      <xdr:col>15</xdr:col>
      <xdr:colOff>101600</xdr:colOff>
      <xdr:row>41</xdr:row>
      <xdr:rowOff>38826</xdr:rowOff>
    </xdr:to>
    <xdr:sp macro="" textlink="">
      <xdr:nvSpPr>
        <xdr:cNvPr id="78" name="楕円 77">
          <a:extLst>
            <a:ext uri="{FF2B5EF4-FFF2-40B4-BE49-F238E27FC236}">
              <a16:creationId xmlns:a16="http://schemas.microsoft.com/office/drawing/2014/main" id="{6D73CF4F-5CE5-4943-921A-0B57E5CBC9ED}"/>
            </a:ext>
          </a:extLst>
        </xdr:cNvPr>
        <xdr:cNvSpPr/>
      </xdr:nvSpPr>
      <xdr:spPr>
        <a:xfrm>
          <a:off x="2857500" y="696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154577</xdr:rowOff>
    </xdr:from>
    <xdr:to>
      <xdr:col>19</xdr:col>
      <xdr:colOff>177800</xdr:colOff>
      <xdr:row>40</xdr:row>
      <xdr:rowOff>159476</xdr:rowOff>
    </xdr:to>
    <xdr:cxnSp macro="">
      <xdr:nvCxnSpPr>
        <xdr:cNvPr id="79" name="直線コネクタ 78">
          <a:extLst>
            <a:ext uri="{FF2B5EF4-FFF2-40B4-BE49-F238E27FC236}">
              <a16:creationId xmlns:a16="http://schemas.microsoft.com/office/drawing/2014/main" id="{5168C440-79A8-4F54-BA50-36CC4DE9C462}"/>
            </a:ext>
          </a:extLst>
        </xdr:cNvPr>
        <xdr:cNvCxnSpPr/>
      </xdr:nvCxnSpPr>
      <xdr:spPr>
        <a:xfrm flipV="1">
          <a:off x="2908300" y="701257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144599</xdr:rowOff>
    </xdr:from>
    <xdr:to>
      <xdr:col>10</xdr:col>
      <xdr:colOff>165100</xdr:colOff>
      <xdr:row>41</xdr:row>
      <xdr:rowOff>74749</xdr:rowOff>
    </xdr:to>
    <xdr:sp macro="" textlink="">
      <xdr:nvSpPr>
        <xdr:cNvPr id="80" name="楕円 79">
          <a:extLst>
            <a:ext uri="{FF2B5EF4-FFF2-40B4-BE49-F238E27FC236}">
              <a16:creationId xmlns:a16="http://schemas.microsoft.com/office/drawing/2014/main" id="{17572146-F359-45B2-8D2D-2736B7DEF82E}"/>
            </a:ext>
          </a:extLst>
        </xdr:cNvPr>
        <xdr:cNvSpPr/>
      </xdr:nvSpPr>
      <xdr:spPr>
        <a:xfrm>
          <a:off x="1968500" y="70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159476</xdr:rowOff>
    </xdr:from>
    <xdr:to>
      <xdr:col>15</xdr:col>
      <xdr:colOff>50800</xdr:colOff>
      <xdr:row>41</xdr:row>
      <xdr:rowOff>23949</xdr:rowOff>
    </xdr:to>
    <xdr:cxnSp macro="">
      <xdr:nvCxnSpPr>
        <xdr:cNvPr id="81" name="直線コネクタ 80">
          <a:extLst>
            <a:ext uri="{FF2B5EF4-FFF2-40B4-BE49-F238E27FC236}">
              <a16:creationId xmlns:a16="http://schemas.microsoft.com/office/drawing/2014/main" id="{783BDE31-9A74-4CED-AEB9-998B5B4DAC51}"/>
            </a:ext>
          </a:extLst>
        </xdr:cNvPr>
        <xdr:cNvCxnSpPr/>
      </xdr:nvCxnSpPr>
      <xdr:spPr>
        <a:xfrm flipV="1">
          <a:off x="2019300" y="70174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133169</xdr:rowOff>
    </xdr:from>
    <xdr:to>
      <xdr:col>6</xdr:col>
      <xdr:colOff>38100</xdr:colOff>
      <xdr:row>41</xdr:row>
      <xdr:rowOff>63319</xdr:rowOff>
    </xdr:to>
    <xdr:sp macro="" textlink="">
      <xdr:nvSpPr>
        <xdr:cNvPr id="82" name="楕円 81">
          <a:extLst>
            <a:ext uri="{FF2B5EF4-FFF2-40B4-BE49-F238E27FC236}">
              <a16:creationId xmlns:a16="http://schemas.microsoft.com/office/drawing/2014/main" id="{45AAF53E-761D-4E22-9AF8-9BBC9DF75CE9}"/>
            </a:ext>
          </a:extLst>
        </xdr:cNvPr>
        <xdr:cNvSpPr/>
      </xdr:nvSpPr>
      <xdr:spPr>
        <a:xfrm>
          <a:off x="1079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12519</xdr:rowOff>
    </xdr:from>
    <xdr:to>
      <xdr:col>10</xdr:col>
      <xdr:colOff>114300</xdr:colOff>
      <xdr:row>41</xdr:row>
      <xdr:rowOff>23949</xdr:rowOff>
    </xdr:to>
    <xdr:cxnSp macro="">
      <xdr:nvCxnSpPr>
        <xdr:cNvPr id="83" name="直線コネクタ 82">
          <a:extLst>
            <a:ext uri="{FF2B5EF4-FFF2-40B4-BE49-F238E27FC236}">
              <a16:creationId xmlns:a16="http://schemas.microsoft.com/office/drawing/2014/main" id="{96FC2A13-24C2-4E12-BEDB-432E10C2152A}"/>
            </a:ext>
          </a:extLst>
        </xdr:cNvPr>
        <xdr:cNvCxnSpPr/>
      </xdr:nvCxnSpPr>
      <xdr:spPr>
        <a:xfrm>
          <a:off x="1130300" y="704196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145160</xdr:rowOff>
    </xdr:from>
    <xdr:ext cx="405111" cy="259045"/>
    <xdr:sp macro="" textlink="">
      <xdr:nvSpPr>
        <xdr:cNvPr id="84" name="n_1aveValue【道路】&#10;有形固定資産減価償却率">
          <a:extLst>
            <a:ext uri="{FF2B5EF4-FFF2-40B4-BE49-F238E27FC236}">
              <a16:creationId xmlns:a16="http://schemas.microsoft.com/office/drawing/2014/main" id="{C65DE854-F7A2-4D22-AF2A-3EB5737F16A8}"/>
            </a:ext>
          </a:extLst>
        </xdr:cNvPr>
        <xdr:cNvSpPr txBox="1"/>
      </xdr:nvSpPr>
      <xdr:spPr>
        <a:xfrm>
          <a:off x="35820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105971</xdr:rowOff>
    </xdr:from>
    <xdr:ext cx="405111" cy="259045"/>
    <xdr:sp macro="" textlink="">
      <xdr:nvSpPr>
        <xdr:cNvPr id="85" name="n_2aveValue【道路】&#10;有形固定資産減価償却率">
          <a:extLst>
            <a:ext uri="{FF2B5EF4-FFF2-40B4-BE49-F238E27FC236}">
              <a16:creationId xmlns:a16="http://schemas.microsoft.com/office/drawing/2014/main" id="{0E2946E6-5DCC-4684-A9CB-D70816338E41}"/>
            </a:ext>
          </a:extLst>
        </xdr:cNvPr>
        <xdr:cNvSpPr txBox="1"/>
      </xdr:nvSpPr>
      <xdr:spPr>
        <a:xfrm>
          <a:off x="2705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112503</xdr:rowOff>
    </xdr:from>
    <xdr:ext cx="405111" cy="259045"/>
    <xdr:sp macro="" textlink="">
      <xdr:nvSpPr>
        <xdr:cNvPr id="86" name="n_3aveValue【道路】&#10;有形固定資産減価償却率">
          <a:extLst>
            <a:ext uri="{FF2B5EF4-FFF2-40B4-BE49-F238E27FC236}">
              <a16:creationId xmlns:a16="http://schemas.microsoft.com/office/drawing/2014/main" id="{68628D55-5C1B-4D7F-8A75-8AC77E134339}"/>
            </a:ext>
          </a:extLst>
        </xdr:cNvPr>
        <xdr:cNvSpPr txBox="1"/>
      </xdr:nvSpPr>
      <xdr:spPr>
        <a:xfrm>
          <a:off x="1816744" y="645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89643</xdr:rowOff>
    </xdr:from>
    <xdr:ext cx="405111" cy="259045"/>
    <xdr:sp macro="" textlink="">
      <xdr:nvSpPr>
        <xdr:cNvPr id="87" name="n_4aveValue【道路】&#10;有形固定資産減価償却率">
          <a:extLst>
            <a:ext uri="{FF2B5EF4-FFF2-40B4-BE49-F238E27FC236}">
              <a16:creationId xmlns:a16="http://schemas.microsoft.com/office/drawing/2014/main" id="{09277EA9-9A4F-40AB-9E9F-723164282F01}"/>
            </a:ext>
          </a:extLst>
        </xdr:cNvPr>
        <xdr:cNvSpPr txBox="1"/>
      </xdr:nvSpPr>
      <xdr:spPr>
        <a:xfrm>
          <a:off x="927744" y="643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25054</xdr:rowOff>
    </xdr:from>
    <xdr:ext cx="405111" cy="259045"/>
    <xdr:sp macro="" textlink="">
      <xdr:nvSpPr>
        <xdr:cNvPr id="88" name="n_1mainValue【道路】&#10;有形固定資産減価償却率">
          <a:extLst>
            <a:ext uri="{FF2B5EF4-FFF2-40B4-BE49-F238E27FC236}">
              <a16:creationId xmlns:a16="http://schemas.microsoft.com/office/drawing/2014/main" id="{1DDE6D4A-BE41-4648-84FC-C4CA1A138231}"/>
            </a:ext>
          </a:extLst>
        </xdr:cNvPr>
        <xdr:cNvSpPr txBox="1"/>
      </xdr:nvSpPr>
      <xdr:spPr>
        <a:xfrm>
          <a:off x="3582044" y="705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29953</xdr:rowOff>
    </xdr:from>
    <xdr:ext cx="405111" cy="259045"/>
    <xdr:sp macro="" textlink="">
      <xdr:nvSpPr>
        <xdr:cNvPr id="89" name="n_2mainValue【道路】&#10;有形固定資産減価償却率">
          <a:extLst>
            <a:ext uri="{FF2B5EF4-FFF2-40B4-BE49-F238E27FC236}">
              <a16:creationId xmlns:a16="http://schemas.microsoft.com/office/drawing/2014/main" id="{8571B5BE-5CF6-4863-9078-3306A1DD1867}"/>
            </a:ext>
          </a:extLst>
        </xdr:cNvPr>
        <xdr:cNvSpPr txBox="1"/>
      </xdr:nvSpPr>
      <xdr:spPr>
        <a:xfrm>
          <a:off x="2705744" y="705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65876</xdr:rowOff>
    </xdr:from>
    <xdr:ext cx="405111" cy="259045"/>
    <xdr:sp macro="" textlink="">
      <xdr:nvSpPr>
        <xdr:cNvPr id="90" name="n_3mainValue【道路】&#10;有形固定資産減価償却率">
          <a:extLst>
            <a:ext uri="{FF2B5EF4-FFF2-40B4-BE49-F238E27FC236}">
              <a16:creationId xmlns:a16="http://schemas.microsoft.com/office/drawing/2014/main" id="{3A749077-AE28-445F-8A85-73990D5A96EB}"/>
            </a:ext>
          </a:extLst>
        </xdr:cNvPr>
        <xdr:cNvSpPr txBox="1"/>
      </xdr:nvSpPr>
      <xdr:spPr>
        <a:xfrm>
          <a:off x="1816744" y="709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54446</xdr:rowOff>
    </xdr:from>
    <xdr:ext cx="405111" cy="259045"/>
    <xdr:sp macro="" textlink="">
      <xdr:nvSpPr>
        <xdr:cNvPr id="91" name="n_4mainValue【道路】&#10;有形固定資産減価償却率">
          <a:extLst>
            <a:ext uri="{FF2B5EF4-FFF2-40B4-BE49-F238E27FC236}">
              <a16:creationId xmlns:a16="http://schemas.microsoft.com/office/drawing/2014/main" id="{37180FF3-1495-42B7-A748-602DF8BE351D}"/>
            </a:ext>
          </a:extLst>
        </xdr:cNvPr>
        <xdr:cNvSpPr txBox="1"/>
      </xdr:nvSpPr>
      <xdr:spPr>
        <a:xfrm>
          <a:off x="927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29F2514-4EBF-46DE-8F86-5626FFDB697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4DDA912-1961-482E-969E-43E7BB95C67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7E42A78-EAAA-4839-8F69-0D289DC62D8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9C94B1B-A745-4B81-8077-833CBB21BFD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BA16554-D32D-496F-A4A9-55C894F2250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C8A9D08-A565-4335-9B30-239EC4D0670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083524D-FF8C-411C-8234-6CD97EB28E7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0A505E2-0396-448C-81C2-56190FCC838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9529AB1E-88EE-4DB6-918B-5F2D75444BA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A7ABE9B-83D0-4E64-AA9B-6C064D69ADF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59891B08-0711-4B62-816E-5FCDF92C3D7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975D9A4E-DB8C-4A93-8161-035D8B9A759F}"/>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573B0D6A-05DF-46EB-8662-D4455E4B001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5F8F7301-F260-49BF-ACCE-6779F88271F8}"/>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ADA80549-48CC-4A68-A6D9-8D9AE4E37B12}"/>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4063D92E-AE68-4290-BAE7-0EA459BBEE04}"/>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EADFFD2D-4812-436E-8658-CB68344F2B9D}"/>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CF05F440-0EC8-4D62-A294-B411273A0082}"/>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908AED83-16B6-48E3-A1B2-3840C001C47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0A0D012D-F1D0-40F1-A773-F4288CBE3A66}"/>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BC1C9C52-CE9A-4068-A94C-5F366B328C7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a:extLst>
            <a:ext uri="{FF2B5EF4-FFF2-40B4-BE49-F238E27FC236}">
              <a16:creationId xmlns:a16="http://schemas.microsoft.com/office/drawing/2014/main" id="{A17DF142-379A-40D6-A063-09E0E6498C4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BCDD413D-39EF-40A8-9BA0-C41AD03F50E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29E9B6B8-705F-46DB-843F-A59AB214B16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E8879D3E-6D16-4881-A43E-477D73F3810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a:extLst>
            <a:ext uri="{FF2B5EF4-FFF2-40B4-BE49-F238E27FC236}">
              <a16:creationId xmlns:a16="http://schemas.microsoft.com/office/drawing/2014/main" id="{FA74319B-B875-4BBF-B04F-73B2C80DC097}"/>
            </a:ext>
          </a:extLst>
        </xdr:cNvPr>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a:extLst>
            <a:ext uri="{FF2B5EF4-FFF2-40B4-BE49-F238E27FC236}">
              <a16:creationId xmlns:a16="http://schemas.microsoft.com/office/drawing/2014/main" id="{5070B8EA-4C0A-414B-91CF-6828C6636948}"/>
            </a:ext>
          </a:extLst>
        </xdr:cNvPr>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a:extLst>
            <a:ext uri="{FF2B5EF4-FFF2-40B4-BE49-F238E27FC236}">
              <a16:creationId xmlns:a16="http://schemas.microsoft.com/office/drawing/2014/main" id="{5E78DC9D-46AA-4ABD-AC5C-805AA4B26AC3}"/>
            </a:ext>
          </a:extLst>
        </xdr:cNvPr>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a:extLst>
            <a:ext uri="{FF2B5EF4-FFF2-40B4-BE49-F238E27FC236}">
              <a16:creationId xmlns:a16="http://schemas.microsoft.com/office/drawing/2014/main" id="{1A3E29B3-7EE4-43CF-8DE3-9E2B2525DD7A}"/>
            </a:ext>
          </a:extLst>
        </xdr:cNvPr>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a:extLst>
            <a:ext uri="{FF2B5EF4-FFF2-40B4-BE49-F238E27FC236}">
              <a16:creationId xmlns:a16="http://schemas.microsoft.com/office/drawing/2014/main" id="{2A02F241-898A-40F6-8FA9-FE4B311CE44D}"/>
            </a:ext>
          </a:extLst>
        </xdr:cNvPr>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166561</xdr:rowOff>
    </xdr:from>
    <xdr:ext cx="534377" cy="259045"/>
    <xdr:sp macro="" textlink="">
      <xdr:nvSpPr>
        <xdr:cNvPr id="122" name="【道路】&#10;一人当たり延長平均値テキスト">
          <a:extLst>
            <a:ext uri="{FF2B5EF4-FFF2-40B4-BE49-F238E27FC236}">
              <a16:creationId xmlns:a16="http://schemas.microsoft.com/office/drawing/2014/main" id="{9056F827-F720-4872-A873-8D477A687A48}"/>
            </a:ext>
          </a:extLst>
        </xdr:cNvPr>
        <xdr:cNvSpPr txBox="1"/>
      </xdr:nvSpPr>
      <xdr:spPr>
        <a:xfrm>
          <a:off x="10515600" y="651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a:extLst>
            <a:ext uri="{FF2B5EF4-FFF2-40B4-BE49-F238E27FC236}">
              <a16:creationId xmlns:a16="http://schemas.microsoft.com/office/drawing/2014/main" id="{1C055D44-DC98-41C6-9A7C-AD9E332DA8C3}"/>
            </a:ext>
          </a:extLst>
        </xdr:cNvPr>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a:extLst>
            <a:ext uri="{FF2B5EF4-FFF2-40B4-BE49-F238E27FC236}">
              <a16:creationId xmlns:a16="http://schemas.microsoft.com/office/drawing/2014/main" id="{D9878805-E252-4DD0-865C-47D08FC8E30D}"/>
            </a:ext>
          </a:extLst>
        </xdr:cNvPr>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25" name="フローチャート: 判断 124">
          <a:extLst>
            <a:ext uri="{FF2B5EF4-FFF2-40B4-BE49-F238E27FC236}">
              <a16:creationId xmlns:a16="http://schemas.microsoft.com/office/drawing/2014/main" id="{4D0A8E68-53D9-4CD0-A49A-2EEB072F91CC}"/>
            </a:ext>
          </a:extLst>
        </xdr:cNvPr>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26" name="フローチャート: 判断 125">
          <a:extLst>
            <a:ext uri="{FF2B5EF4-FFF2-40B4-BE49-F238E27FC236}">
              <a16:creationId xmlns:a16="http://schemas.microsoft.com/office/drawing/2014/main" id="{C3C726A5-42B1-4F1D-8C96-2404C22CEFDE}"/>
            </a:ext>
          </a:extLst>
        </xdr:cNvPr>
        <xdr:cNvSpPr/>
      </xdr:nvSpPr>
      <xdr:spPr>
        <a:xfrm>
          <a:off x="7810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27" name="フローチャート: 判断 126">
          <a:extLst>
            <a:ext uri="{FF2B5EF4-FFF2-40B4-BE49-F238E27FC236}">
              <a16:creationId xmlns:a16="http://schemas.microsoft.com/office/drawing/2014/main" id="{DE5737A9-4D61-486F-AE66-65F89DAE1965}"/>
            </a:ext>
          </a:extLst>
        </xdr:cNvPr>
        <xdr:cNvSpPr/>
      </xdr:nvSpPr>
      <xdr:spPr>
        <a:xfrm>
          <a:off x="6921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B30564C-9206-4FB2-8622-9FF7E7F7CA6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9EA5BEE-C867-407E-918F-900364D7CA6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5BDE2E9-CB9C-4ED4-A56B-0A3F1A543B7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D3FABB7-124D-4EBA-BC13-BDF89D8B334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D8343448-A502-4CA9-A3B0-F0C25305A6E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22037</xdr:rowOff>
    </xdr:from>
    <xdr:to>
      <xdr:col>55</xdr:col>
      <xdr:colOff>50800</xdr:colOff>
      <xdr:row>39</xdr:row>
      <xdr:rowOff>123637</xdr:rowOff>
    </xdr:to>
    <xdr:sp macro="" textlink="">
      <xdr:nvSpPr>
        <xdr:cNvPr id="133" name="楕円 132">
          <a:extLst>
            <a:ext uri="{FF2B5EF4-FFF2-40B4-BE49-F238E27FC236}">
              <a16:creationId xmlns:a16="http://schemas.microsoft.com/office/drawing/2014/main" id="{6F89C8F1-1E4D-437E-948D-B70E4BADE984}"/>
            </a:ext>
          </a:extLst>
        </xdr:cNvPr>
        <xdr:cNvSpPr/>
      </xdr:nvSpPr>
      <xdr:spPr>
        <a:xfrm>
          <a:off x="10426700" y="670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464</xdr:rowOff>
    </xdr:from>
    <xdr:ext cx="534377" cy="259045"/>
    <xdr:sp macro="" textlink="">
      <xdr:nvSpPr>
        <xdr:cNvPr id="134" name="【道路】&#10;一人当たり延長該当値テキスト">
          <a:extLst>
            <a:ext uri="{FF2B5EF4-FFF2-40B4-BE49-F238E27FC236}">
              <a16:creationId xmlns:a16="http://schemas.microsoft.com/office/drawing/2014/main" id="{E5EB9F42-AF8A-46A2-8C21-F54A87F8ED4E}"/>
            </a:ext>
          </a:extLst>
        </xdr:cNvPr>
        <xdr:cNvSpPr txBox="1"/>
      </xdr:nvSpPr>
      <xdr:spPr>
        <a:xfrm>
          <a:off x="10515600" y="668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32846</xdr:rowOff>
    </xdr:from>
    <xdr:to>
      <xdr:col>50</xdr:col>
      <xdr:colOff>165100</xdr:colOff>
      <xdr:row>39</xdr:row>
      <xdr:rowOff>134446</xdr:rowOff>
    </xdr:to>
    <xdr:sp macro="" textlink="">
      <xdr:nvSpPr>
        <xdr:cNvPr id="135" name="楕円 134">
          <a:extLst>
            <a:ext uri="{FF2B5EF4-FFF2-40B4-BE49-F238E27FC236}">
              <a16:creationId xmlns:a16="http://schemas.microsoft.com/office/drawing/2014/main" id="{147DC7DE-5419-43EF-A315-59EEF7E3C6AE}"/>
            </a:ext>
          </a:extLst>
        </xdr:cNvPr>
        <xdr:cNvSpPr/>
      </xdr:nvSpPr>
      <xdr:spPr>
        <a:xfrm>
          <a:off x="9588500" y="671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72837</xdr:rowOff>
    </xdr:from>
    <xdr:to>
      <xdr:col>55</xdr:col>
      <xdr:colOff>0</xdr:colOff>
      <xdr:row>39</xdr:row>
      <xdr:rowOff>83646</xdr:rowOff>
    </xdr:to>
    <xdr:cxnSp macro="">
      <xdr:nvCxnSpPr>
        <xdr:cNvPr id="136" name="直線コネクタ 135">
          <a:extLst>
            <a:ext uri="{FF2B5EF4-FFF2-40B4-BE49-F238E27FC236}">
              <a16:creationId xmlns:a16="http://schemas.microsoft.com/office/drawing/2014/main" id="{5ABD60AB-714F-4469-B516-1CF8C0981575}"/>
            </a:ext>
          </a:extLst>
        </xdr:cNvPr>
        <xdr:cNvCxnSpPr/>
      </xdr:nvCxnSpPr>
      <xdr:spPr>
        <a:xfrm flipV="1">
          <a:off x="9639300" y="6759387"/>
          <a:ext cx="838200" cy="1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47296</xdr:rowOff>
    </xdr:from>
    <xdr:to>
      <xdr:col>46</xdr:col>
      <xdr:colOff>38100</xdr:colOff>
      <xdr:row>39</xdr:row>
      <xdr:rowOff>148896</xdr:rowOff>
    </xdr:to>
    <xdr:sp macro="" textlink="">
      <xdr:nvSpPr>
        <xdr:cNvPr id="137" name="楕円 136">
          <a:extLst>
            <a:ext uri="{FF2B5EF4-FFF2-40B4-BE49-F238E27FC236}">
              <a16:creationId xmlns:a16="http://schemas.microsoft.com/office/drawing/2014/main" id="{6ECF5B9D-C2D3-42C0-A1D2-0764AE01CD74}"/>
            </a:ext>
          </a:extLst>
        </xdr:cNvPr>
        <xdr:cNvSpPr/>
      </xdr:nvSpPr>
      <xdr:spPr>
        <a:xfrm>
          <a:off x="8699500" y="673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83646</xdr:rowOff>
    </xdr:from>
    <xdr:to>
      <xdr:col>50</xdr:col>
      <xdr:colOff>114300</xdr:colOff>
      <xdr:row>39</xdr:row>
      <xdr:rowOff>98096</xdr:rowOff>
    </xdr:to>
    <xdr:cxnSp macro="">
      <xdr:nvCxnSpPr>
        <xdr:cNvPr id="138" name="直線コネクタ 137">
          <a:extLst>
            <a:ext uri="{FF2B5EF4-FFF2-40B4-BE49-F238E27FC236}">
              <a16:creationId xmlns:a16="http://schemas.microsoft.com/office/drawing/2014/main" id="{8585924B-5DCB-4F22-85EC-39945F1142F3}"/>
            </a:ext>
          </a:extLst>
        </xdr:cNvPr>
        <xdr:cNvCxnSpPr/>
      </xdr:nvCxnSpPr>
      <xdr:spPr>
        <a:xfrm flipV="1">
          <a:off x="8750300" y="6770196"/>
          <a:ext cx="889000" cy="1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54840</xdr:rowOff>
    </xdr:from>
    <xdr:to>
      <xdr:col>41</xdr:col>
      <xdr:colOff>101600</xdr:colOff>
      <xdr:row>39</xdr:row>
      <xdr:rowOff>156440</xdr:rowOff>
    </xdr:to>
    <xdr:sp macro="" textlink="">
      <xdr:nvSpPr>
        <xdr:cNvPr id="139" name="楕円 138">
          <a:extLst>
            <a:ext uri="{FF2B5EF4-FFF2-40B4-BE49-F238E27FC236}">
              <a16:creationId xmlns:a16="http://schemas.microsoft.com/office/drawing/2014/main" id="{443768C9-71B0-4A42-B701-9F694B7FF6FF}"/>
            </a:ext>
          </a:extLst>
        </xdr:cNvPr>
        <xdr:cNvSpPr/>
      </xdr:nvSpPr>
      <xdr:spPr>
        <a:xfrm>
          <a:off x="7810500" y="67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98096</xdr:rowOff>
    </xdr:from>
    <xdr:to>
      <xdr:col>45</xdr:col>
      <xdr:colOff>177800</xdr:colOff>
      <xdr:row>39</xdr:row>
      <xdr:rowOff>105640</xdr:rowOff>
    </xdr:to>
    <xdr:cxnSp macro="">
      <xdr:nvCxnSpPr>
        <xdr:cNvPr id="140" name="直線コネクタ 139">
          <a:extLst>
            <a:ext uri="{FF2B5EF4-FFF2-40B4-BE49-F238E27FC236}">
              <a16:creationId xmlns:a16="http://schemas.microsoft.com/office/drawing/2014/main" id="{7CF8D379-616D-48D6-ADCD-6DB63937A9A7}"/>
            </a:ext>
          </a:extLst>
        </xdr:cNvPr>
        <xdr:cNvCxnSpPr/>
      </xdr:nvCxnSpPr>
      <xdr:spPr>
        <a:xfrm flipV="1">
          <a:off x="7861300" y="6784646"/>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58923</xdr:rowOff>
    </xdr:from>
    <xdr:to>
      <xdr:col>36</xdr:col>
      <xdr:colOff>165100</xdr:colOff>
      <xdr:row>39</xdr:row>
      <xdr:rowOff>160523</xdr:rowOff>
    </xdr:to>
    <xdr:sp macro="" textlink="">
      <xdr:nvSpPr>
        <xdr:cNvPr id="141" name="楕円 140">
          <a:extLst>
            <a:ext uri="{FF2B5EF4-FFF2-40B4-BE49-F238E27FC236}">
              <a16:creationId xmlns:a16="http://schemas.microsoft.com/office/drawing/2014/main" id="{35B32342-F64A-4A9A-8CE1-DA5BDBA680CF}"/>
            </a:ext>
          </a:extLst>
        </xdr:cNvPr>
        <xdr:cNvSpPr/>
      </xdr:nvSpPr>
      <xdr:spPr>
        <a:xfrm>
          <a:off x="6921500" y="674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105640</xdr:rowOff>
    </xdr:from>
    <xdr:to>
      <xdr:col>41</xdr:col>
      <xdr:colOff>50800</xdr:colOff>
      <xdr:row>39</xdr:row>
      <xdr:rowOff>109723</xdr:rowOff>
    </xdr:to>
    <xdr:cxnSp macro="">
      <xdr:nvCxnSpPr>
        <xdr:cNvPr id="142" name="直線コネクタ 141">
          <a:extLst>
            <a:ext uri="{FF2B5EF4-FFF2-40B4-BE49-F238E27FC236}">
              <a16:creationId xmlns:a16="http://schemas.microsoft.com/office/drawing/2014/main" id="{77F37639-C386-44D6-8CF7-8478D5A4AAF4}"/>
            </a:ext>
          </a:extLst>
        </xdr:cNvPr>
        <xdr:cNvCxnSpPr/>
      </xdr:nvCxnSpPr>
      <xdr:spPr>
        <a:xfrm flipV="1">
          <a:off x="6972300" y="6792190"/>
          <a:ext cx="889000" cy="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107751</xdr:rowOff>
    </xdr:from>
    <xdr:ext cx="534377" cy="259045"/>
    <xdr:sp macro="" textlink="">
      <xdr:nvSpPr>
        <xdr:cNvPr id="143" name="n_1aveValue【道路】&#10;一人当たり延長">
          <a:extLst>
            <a:ext uri="{FF2B5EF4-FFF2-40B4-BE49-F238E27FC236}">
              <a16:creationId xmlns:a16="http://schemas.microsoft.com/office/drawing/2014/main" id="{1DDE06E9-4F39-46B4-906D-B3B1DA09CC36}"/>
            </a:ext>
          </a:extLst>
        </xdr:cNvPr>
        <xdr:cNvSpPr txBox="1"/>
      </xdr:nvSpPr>
      <xdr:spPr>
        <a:xfrm>
          <a:off x="93594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120112</xdr:rowOff>
    </xdr:from>
    <xdr:ext cx="534377" cy="259045"/>
    <xdr:sp macro="" textlink="">
      <xdr:nvSpPr>
        <xdr:cNvPr id="144" name="n_2aveValue【道路】&#10;一人当たり延長">
          <a:extLst>
            <a:ext uri="{FF2B5EF4-FFF2-40B4-BE49-F238E27FC236}">
              <a16:creationId xmlns:a16="http://schemas.microsoft.com/office/drawing/2014/main" id="{158035DB-EB07-437C-A5D0-84A7B539483B}"/>
            </a:ext>
          </a:extLst>
        </xdr:cNvPr>
        <xdr:cNvSpPr txBox="1"/>
      </xdr:nvSpPr>
      <xdr:spPr>
        <a:xfrm>
          <a:off x="8483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159284</xdr:rowOff>
    </xdr:from>
    <xdr:ext cx="534377" cy="259045"/>
    <xdr:sp macro="" textlink="">
      <xdr:nvSpPr>
        <xdr:cNvPr id="145" name="n_3aveValue【道路】&#10;一人当たり延長">
          <a:extLst>
            <a:ext uri="{FF2B5EF4-FFF2-40B4-BE49-F238E27FC236}">
              <a16:creationId xmlns:a16="http://schemas.microsoft.com/office/drawing/2014/main" id="{ED6C7E16-3AA3-495E-A2CD-A7CC972F46CD}"/>
            </a:ext>
          </a:extLst>
        </xdr:cNvPr>
        <xdr:cNvSpPr txBox="1"/>
      </xdr:nvSpPr>
      <xdr:spPr>
        <a:xfrm>
          <a:off x="7594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157153</xdr:rowOff>
    </xdr:from>
    <xdr:ext cx="534377" cy="259045"/>
    <xdr:sp macro="" textlink="">
      <xdr:nvSpPr>
        <xdr:cNvPr id="146" name="n_4aveValue【道路】&#10;一人当たり延長">
          <a:extLst>
            <a:ext uri="{FF2B5EF4-FFF2-40B4-BE49-F238E27FC236}">
              <a16:creationId xmlns:a16="http://schemas.microsoft.com/office/drawing/2014/main" id="{FE2F361C-1C70-45EF-9883-146727551694}"/>
            </a:ext>
          </a:extLst>
        </xdr:cNvPr>
        <xdr:cNvSpPr txBox="1"/>
      </xdr:nvSpPr>
      <xdr:spPr>
        <a:xfrm>
          <a:off x="6705111" y="684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125573</xdr:rowOff>
    </xdr:from>
    <xdr:ext cx="534377" cy="259045"/>
    <xdr:sp macro="" textlink="">
      <xdr:nvSpPr>
        <xdr:cNvPr id="147" name="n_1mainValue【道路】&#10;一人当たり延長">
          <a:extLst>
            <a:ext uri="{FF2B5EF4-FFF2-40B4-BE49-F238E27FC236}">
              <a16:creationId xmlns:a16="http://schemas.microsoft.com/office/drawing/2014/main" id="{17A47D63-B8F5-4696-80AA-77FDD6AC16A2}"/>
            </a:ext>
          </a:extLst>
        </xdr:cNvPr>
        <xdr:cNvSpPr txBox="1"/>
      </xdr:nvSpPr>
      <xdr:spPr>
        <a:xfrm>
          <a:off x="9359411" y="681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140023</xdr:rowOff>
    </xdr:from>
    <xdr:ext cx="534377" cy="259045"/>
    <xdr:sp macro="" textlink="">
      <xdr:nvSpPr>
        <xdr:cNvPr id="148" name="n_2mainValue【道路】&#10;一人当たり延長">
          <a:extLst>
            <a:ext uri="{FF2B5EF4-FFF2-40B4-BE49-F238E27FC236}">
              <a16:creationId xmlns:a16="http://schemas.microsoft.com/office/drawing/2014/main" id="{E27A46F5-F04F-4C87-B210-391C3B433884}"/>
            </a:ext>
          </a:extLst>
        </xdr:cNvPr>
        <xdr:cNvSpPr txBox="1"/>
      </xdr:nvSpPr>
      <xdr:spPr>
        <a:xfrm>
          <a:off x="8483111" y="682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147567</xdr:rowOff>
    </xdr:from>
    <xdr:ext cx="534377" cy="259045"/>
    <xdr:sp macro="" textlink="">
      <xdr:nvSpPr>
        <xdr:cNvPr id="149" name="n_3mainValue【道路】&#10;一人当たり延長">
          <a:extLst>
            <a:ext uri="{FF2B5EF4-FFF2-40B4-BE49-F238E27FC236}">
              <a16:creationId xmlns:a16="http://schemas.microsoft.com/office/drawing/2014/main" id="{E49DA0F8-8538-4D8F-9BEF-4BAB2034D239}"/>
            </a:ext>
          </a:extLst>
        </xdr:cNvPr>
        <xdr:cNvSpPr txBox="1"/>
      </xdr:nvSpPr>
      <xdr:spPr>
        <a:xfrm>
          <a:off x="7594111" y="683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5600</xdr:rowOff>
    </xdr:from>
    <xdr:ext cx="534377" cy="259045"/>
    <xdr:sp macro="" textlink="">
      <xdr:nvSpPr>
        <xdr:cNvPr id="150" name="n_4mainValue【道路】&#10;一人当たり延長">
          <a:extLst>
            <a:ext uri="{FF2B5EF4-FFF2-40B4-BE49-F238E27FC236}">
              <a16:creationId xmlns:a16="http://schemas.microsoft.com/office/drawing/2014/main" id="{A9FC313F-0D18-49C4-B5FE-A3F9E47C104E}"/>
            </a:ext>
          </a:extLst>
        </xdr:cNvPr>
        <xdr:cNvSpPr txBox="1"/>
      </xdr:nvSpPr>
      <xdr:spPr>
        <a:xfrm>
          <a:off x="6705111" y="652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DCDE6941-D8BA-45CB-8A7A-3F15B9CD795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DD264507-8818-4914-BBFB-A58D1D0D82C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47054C5F-496A-4E34-9E85-D33CC796E45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5D961089-2716-4729-AD78-52E3812935C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E9468D6-AAE8-40E2-846C-27304720D75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9DA20801-CD8C-4335-830A-06CC3D19A72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5E74A53D-2029-4D44-974A-64B885F375F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63B08C04-126D-4E12-9640-0644FA46481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8E2B4326-ABEC-42F7-9A6B-7A8B8F939DB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EF099CE7-FC18-4BD7-9286-BB5ED54C530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143DA7D1-4BB0-47C3-897E-CE1F9ABCC6F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049EE17B-2AE5-46D6-A7FF-1D7C1DCEAAC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1599903E-B27A-4472-8B0C-B0D5269B19D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37980EB4-D266-4E23-A2B8-B8D0DC287D7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1B1CF0C3-C084-4ED1-8A9D-8859134C441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61BD89F4-0A79-4496-8C20-49C8A63720B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010525E6-B015-4944-BC07-06BFBB74715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A0D74F0E-40AF-48ED-9B8B-1E20C595FF3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4F9D778E-2310-4A1E-96A4-FB6704FE36A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B18AA3A9-D4F3-401B-8252-5635F57DA59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69B51D27-C896-49C1-8772-72BBF384E73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BB8B660C-62A8-44E0-B40D-B73E35FD285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23140488-53C5-4043-ADF8-C09FFBA79A7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8B723D55-FDFA-43D0-B2B9-AA295EC8D8E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430F8A55-3235-4436-BA17-ABEA2E6531B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6" name="直線コネクタ 175">
          <a:extLst>
            <a:ext uri="{FF2B5EF4-FFF2-40B4-BE49-F238E27FC236}">
              <a16:creationId xmlns:a16="http://schemas.microsoft.com/office/drawing/2014/main" id="{CE114EA5-4B19-4822-90ED-9C9B03E45033}"/>
            </a:ext>
          </a:extLst>
        </xdr:cNvPr>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DCDEE7F2-1F07-4375-9C71-2F2A76302032}"/>
            </a:ext>
          </a:extLst>
        </xdr:cNvPr>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8" name="直線コネクタ 177">
          <a:extLst>
            <a:ext uri="{FF2B5EF4-FFF2-40B4-BE49-F238E27FC236}">
              <a16:creationId xmlns:a16="http://schemas.microsoft.com/office/drawing/2014/main" id="{ADADF3C5-A9BD-4314-A0DE-1AD87A715EEA}"/>
            </a:ext>
          </a:extLst>
        </xdr:cNvPr>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9" name="【橋りょう・トンネル】&#10;有形固定資産減価償却率最大値テキスト">
          <a:extLst>
            <a:ext uri="{FF2B5EF4-FFF2-40B4-BE49-F238E27FC236}">
              <a16:creationId xmlns:a16="http://schemas.microsoft.com/office/drawing/2014/main" id="{E9553373-91AA-4305-BFB4-2C112D0C0FAD}"/>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80" name="直線コネクタ 179">
          <a:extLst>
            <a:ext uri="{FF2B5EF4-FFF2-40B4-BE49-F238E27FC236}">
              <a16:creationId xmlns:a16="http://schemas.microsoft.com/office/drawing/2014/main" id="{67C3FAC6-6B44-4755-9C6A-5BA6C9D5A039}"/>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FD2EC71E-0B1F-4995-BD5E-16CB816FA92F}"/>
            </a:ext>
          </a:extLst>
        </xdr:cNvPr>
        <xdr:cNvSpPr txBox="1"/>
      </xdr:nvSpPr>
      <xdr:spPr>
        <a:xfrm>
          <a:off x="4673600" y="1030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a:extLst>
            <a:ext uri="{FF2B5EF4-FFF2-40B4-BE49-F238E27FC236}">
              <a16:creationId xmlns:a16="http://schemas.microsoft.com/office/drawing/2014/main" id="{BB249112-D33C-4755-B481-09FC90FCC443}"/>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83" name="フローチャート: 判断 182">
          <a:extLst>
            <a:ext uri="{FF2B5EF4-FFF2-40B4-BE49-F238E27FC236}">
              <a16:creationId xmlns:a16="http://schemas.microsoft.com/office/drawing/2014/main" id="{F7889B02-59AD-4E89-B1BF-5BD8FB22FD3B}"/>
            </a:ext>
          </a:extLst>
        </xdr:cNvPr>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4" name="フローチャート: 判断 183">
          <a:extLst>
            <a:ext uri="{FF2B5EF4-FFF2-40B4-BE49-F238E27FC236}">
              <a16:creationId xmlns:a16="http://schemas.microsoft.com/office/drawing/2014/main" id="{84455AB9-F6F5-4DC9-BE30-2900A44099D8}"/>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5" name="フローチャート: 判断 184">
          <a:extLst>
            <a:ext uri="{FF2B5EF4-FFF2-40B4-BE49-F238E27FC236}">
              <a16:creationId xmlns:a16="http://schemas.microsoft.com/office/drawing/2014/main" id="{B40BDD9F-C339-4C1A-A099-93EA778F233C}"/>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6" name="フローチャート: 判断 185">
          <a:extLst>
            <a:ext uri="{FF2B5EF4-FFF2-40B4-BE49-F238E27FC236}">
              <a16:creationId xmlns:a16="http://schemas.microsoft.com/office/drawing/2014/main" id="{17F38D32-4A86-4382-B250-D8CD87B8F74A}"/>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841E7F4-5C89-4653-9908-A530D1DC5B0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296944B-40CE-4B3A-9BD4-5EA078FECA7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62F85A4-6AB2-4656-BBFD-3A6B56C708D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9BC8D689-CE06-498B-A246-4B1BD6FDC2F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7DE4BCBB-A781-4D1D-B870-6A9D7299D0C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84727</xdr:rowOff>
    </xdr:from>
    <xdr:to>
      <xdr:col>24</xdr:col>
      <xdr:colOff>114300</xdr:colOff>
      <xdr:row>62</xdr:row>
      <xdr:rowOff>14877</xdr:rowOff>
    </xdr:to>
    <xdr:sp macro="" textlink="">
      <xdr:nvSpPr>
        <xdr:cNvPr id="192" name="楕円 191">
          <a:extLst>
            <a:ext uri="{FF2B5EF4-FFF2-40B4-BE49-F238E27FC236}">
              <a16:creationId xmlns:a16="http://schemas.microsoft.com/office/drawing/2014/main" id="{C1E17E35-A845-4BA8-B5EC-9EFBD39EDFE5}"/>
            </a:ext>
          </a:extLst>
        </xdr:cNvPr>
        <xdr:cNvSpPr/>
      </xdr:nvSpPr>
      <xdr:spPr>
        <a:xfrm>
          <a:off x="45847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63154</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8CAD1DF1-B3FA-46C0-A23D-5F232A5E88B1}"/>
            </a:ext>
          </a:extLst>
        </xdr:cNvPr>
        <xdr:cNvSpPr txBox="1"/>
      </xdr:nvSpPr>
      <xdr:spPr>
        <a:xfrm>
          <a:off x="4673600"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32476</xdr:rowOff>
    </xdr:from>
    <xdr:to>
      <xdr:col>20</xdr:col>
      <xdr:colOff>38100</xdr:colOff>
      <xdr:row>61</xdr:row>
      <xdr:rowOff>134076</xdr:rowOff>
    </xdr:to>
    <xdr:sp macro="" textlink="">
      <xdr:nvSpPr>
        <xdr:cNvPr id="194" name="楕円 193">
          <a:extLst>
            <a:ext uri="{FF2B5EF4-FFF2-40B4-BE49-F238E27FC236}">
              <a16:creationId xmlns:a16="http://schemas.microsoft.com/office/drawing/2014/main" id="{A1EEE7E8-5DC8-4112-AA24-55EDA2F66DD0}"/>
            </a:ext>
          </a:extLst>
        </xdr:cNvPr>
        <xdr:cNvSpPr/>
      </xdr:nvSpPr>
      <xdr:spPr>
        <a:xfrm>
          <a:off x="3746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83276</xdr:rowOff>
    </xdr:from>
    <xdr:to>
      <xdr:col>24</xdr:col>
      <xdr:colOff>63500</xdr:colOff>
      <xdr:row>61</xdr:row>
      <xdr:rowOff>135527</xdr:rowOff>
    </xdr:to>
    <xdr:cxnSp macro="">
      <xdr:nvCxnSpPr>
        <xdr:cNvPr id="195" name="直線コネクタ 194">
          <a:extLst>
            <a:ext uri="{FF2B5EF4-FFF2-40B4-BE49-F238E27FC236}">
              <a16:creationId xmlns:a16="http://schemas.microsoft.com/office/drawing/2014/main" id="{FCEB0F28-A53C-4DA5-B6D0-83520C93D730}"/>
            </a:ext>
          </a:extLst>
        </xdr:cNvPr>
        <xdr:cNvCxnSpPr/>
      </xdr:nvCxnSpPr>
      <xdr:spPr>
        <a:xfrm>
          <a:off x="3797300" y="1054172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22678</xdr:rowOff>
    </xdr:from>
    <xdr:to>
      <xdr:col>15</xdr:col>
      <xdr:colOff>101600</xdr:colOff>
      <xdr:row>61</xdr:row>
      <xdr:rowOff>124278</xdr:rowOff>
    </xdr:to>
    <xdr:sp macro="" textlink="">
      <xdr:nvSpPr>
        <xdr:cNvPr id="196" name="楕円 195">
          <a:extLst>
            <a:ext uri="{FF2B5EF4-FFF2-40B4-BE49-F238E27FC236}">
              <a16:creationId xmlns:a16="http://schemas.microsoft.com/office/drawing/2014/main" id="{18193579-FE41-4D18-840F-3640A7DC554C}"/>
            </a:ext>
          </a:extLst>
        </xdr:cNvPr>
        <xdr:cNvSpPr/>
      </xdr:nvSpPr>
      <xdr:spPr>
        <a:xfrm>
          <a:off x="2857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73478</xdr:rowOff>
    </xdr:from>
    <xdr:to>
      <xdr:col>19</xdr:col>
      <xdr:colOff>177800</xdr:colOff>
      <xdr:row>61</xdr:row>
      <xdr:rowOff>83276</xdr:rowOff>
    </xdr:to>
    <xdr:cxnSp macro="">
      <xdr:nvCxnSpPr>
        <xdr:cNvPr id="197" name="直線コネクタ 196">
          <a:extLst>
            <a:ext uri="{FF2B5EF4-FFF2-40B4-BE49-F238E27FC236}">
              <a16:creationId xmlns:a16="http://schemas.microsoft.com/office/drawing/2014/main" id="{1E993B3D-50CF-46CF-856B-52A5BDC7A716}"/>
            </a:ext>
          </a:extLst>
        </xdr:cNvPr>
        <xdr:cNvCxnSpPr/>
      </xdr:nvCxnSpPr>
      <xdr:spPr>
        <a:xfrm>
          <a:off x="2908300" y="1053192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14515</xdr:rowOff>
    </xdr:from>
    <xdr:to>
      <xdr:col>10</xdr:col>
      <xdr:colOff>165100</xdr:colOff>
      <xdr:row>61</xdr:row>
      <xdr:rowOff>116115</xdr:rowOff>
    </xdr:to>
    <xdr:sp macro="" textlink="">
      <xdr:nvSpPr>
        <xdr:cNvPr id="198" name="楕円 197">
          <a:extLst>
            <a:ext uri="{FF2B5EF4-FFF2-40B4-BE49-F238E27FC236}">
              <a16:creationId xmlns:a16="http://schemas.microsoft.com/office/drawing/2014/main" id="{A6AF2DC6-A52F-46FC-8AEC-00AC3CA6D7D0}"/>
            </a:ext>
          </a:extLst>
        </xdr:cNvPr>
        <xdr:cNvSpPr/>
      </xdr:nvSpPr>
      <xdr:spPr>
        <a:xfrm>
          <a:off x="1968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65315</xdr:rowOff>
    </xdr:from>
    <xdr:to>
      <xdr:col>15</xdr:col>
      <xdr:colOff>50800</xdr:colOff>
      <xdr:row>61</xdr:row>
      <xdr:rowOff>73478</xdr:rowOff>
    </xdr:to>
    <xdr:cxnSp macro="">
      <xdr:nvCxnSpPr>
        <xdr:cNvPr id="199" name="直線コネクタ 198">
          <a:extLst>
            <a:ext uri="{FF2B5EF4-FFF2-40B4-BE49-F238E27FC236}">
              <a16:creationId xmlns:a16="http://schemas.microsoft.com/office/drawing/2014/main" id="{9ADE4051-D717-4841-BD12-2D689DCABFBE}"/>
            </a:ext>
          </a:extLst>
        </xdr:cNvPr>
        <xdr:cNvCxnSpPr/>
      </xdr:nvCxnSpPr>
      <xdr:spPr>
        <a:xfrm>
          <a:off x="2019300" y="10523765"/>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22678</xdr:rowOff>
    </xdr:from>
    <xdr:to>
      <xdr:col>6</xdr:col>
      <xdr:colOff>38100</xdr:colOff>
      <xdr:row>61</xdr:row>
      <xdr:rowOff>124278</xdr:rowOff>
    </xdr:to>
    <xdr:sp macro="" textlink="">
      <xdr:nvSpPr>
        <xdr:cNvPr id="200" name="楕円 199">
          <a:extLst>
            <a:ext uri="{FF2B5EF4-FFF2-40B4-BE49-F238E27FC236}">
              <a16:creationId xmlns:a16="http://schemas.microsoft.com/office/drawing/2014/main" id="{9F9B2FA4-E326-48E1-B286-CC9DF9DD1E7A}"/>
            </a:ext>
          </a:extLst>
        </xdr:cNvPr>
        <xdr:cNvSpPr/>
      </xdr:nvSpPr>
      <xdr:spPr>
        <a:xfrm>
          <a:off x="1079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65315</xdr:rowOff>
    </xdr:from>
    <xdr:to>
      <xdr:col>10</xdr:col>
      <xdr:colOff>114300</xdr:colOff>
      <xdr:row>61</xdr:row>
      <xdr:rowOff>73478</xdr:rowOff>
    </xdr:to>
    <xdr:cxnSp macro="">
      <xdr:nvCxnSpPr>
        <xdr:cNvPr id="201" name="直線コネクタ 200">
          <a:extLst>
            <a:ext uri="{FF2B5EF4-FFF2-40B4-BE49-F238E27FC236}">
              <a16:creationId xmlns:a16="http://schemas.microsoft.com/office/drawing/2014/main" id="{03AB9F70-C859-4FCE-88DF-2A42693F72A0}"/>
            </a:ext>
          </a:extLst>
        </xdr:cNvPr>
        <xdr:cNvCxnSpPr/>
      </xdr:nvCxnSpPr>
      <xdr:spPr>
        <a:xfrm flipV="1">
          <a:off x="1130300" y="10523765"/>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104883</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324743C2-42E2-4EFA-92B1-C4DCCA880618}"/>
            </a:ext>
          </a:extLst>
        </xdr:cNvPr>
        <xdr:cNvSpPr txBox="1"/>
      </xdr:nvSpPr>
      <xdr:spPr>
        <a:xfrm>
          <a:off x="35820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E88E17E4-F484-4495-B5E3-48325A14876F}"/>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010FCC9C-6046-4AA2-A52F-BA6ECCB308E7}"/>
            </a:ext>
          </a:extLst>
        </xdr:cNvPr>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457A107B-17E5-4EE7-AB1E-CEF1E9C9FEE8}"/>
            </a:ext>
          </a:extLst>
        </xdr:cNvPr>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125203</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FC4478FE-D774-42DA-93D3-EE0AE01FAE82}"/>
            </a:ext>
          </a:extLst>
        </xdr:cNvPr>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115405</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EE1E7EF5-5523-4A86-A4F0-559DD9EE5A9C}"/>
            </a:ext>
          </a:extLst>
        </xdr:cNvPr>
        <xdr:cNvSpPr txBox="1"/>
      </xdr:nvSpPr>
      <xdr:spPr>
        <a:xfrm>
          <a:off x="2705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107242</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4E2D16ED-D449-4999-B374-CF684FD639EA}"/>
            </a:ext>
          </a:extLst>
        </xdr:cNvPr>
        <xdr:cNvSpPr txBox="1"/>
      </xdr:nvSpPr>
      <xdr:spPr>
        <a:xfrm>
          <a:off x="1816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115405</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4FAA04D8-ECC9-4256-ACBC-5B0F1C81EDBB}"/>
            </a:ext>
          </a:extLst>
        </xdr:cNvPr>
        <xdr:cNvSpPr txBox="1"/>
      </xdr:nvSpPr>
      <xdr:spPr>
        <a:xfrm>
          <a:off x="927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B34C2C73-5A66-45AE-9ACE-C564C115A82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7668B2AF-B79B-4D8B-B528-7254016904F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F11C8EC7-0B3B-4653-930B-94B04DFF51A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73B797DA-9A78-4C1E-949F-1967FE05225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C491C589-AE8A-45FC-A6D7-BE86CC1802A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367A585C-C53C-4542-BCA6-D3C292C68EC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D3A5A455-F11C-4D01-93F8-6938A0A0C95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6BFBC215-F9A7-460E-979B-DDBCD72EC14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57D3645F-9021-4066-9ED8-BCE7213EBC3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FD6535C8-5FA0-4FA3-97B4-3157EA3475F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316EEC1E-AC53-4990-94A1-38B83E15736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a:extLst>
            <a:ext uri="{FF2B5EF4-FFF2-40B4-BE49-F238E27FC236}">
              <a16:creationId xmlns:a16="http://schemas.microsoft.com/office/drawing/2014/main" id="{D4F8185F-98C4-48E8-90A4-B03370A3FEE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C5102523-087F-4BC9-8484-DB5F3C53952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3" name="テキスト ボックス 222">
          <a:extLst>
            <a:ext uri="{FF2B5EF4-FFF2-40B4-BE49-F238E27FC236}">
              <a16:creationId xmlns:a16="http://schemas.microsoft.com/office/drawing/2014/main" id="{E459D918-724B-44A4-9F09-F158F75FA8EB}"/>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BAB29472-8DCD-41DA-AFA3-CF2D45521E9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5" name="テキスト ボックス 224">
          <a:extLst>
            <a:ext uri="{FF2B5EF4-FFF2-40B4-BE49-F238E27FC236}">
              <a16:creationId xmlns:a16="http://schemas.microsoft.com/office/drawing/2014/main" id="{73BE3826-1FA6-4558-BF06-D874E3839FF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B580BBC4-A8EC-451C-AEC2-138D7E187D1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7" name="テキスト ボックス 226">
          <a:extLst>
            <a:ext uri="{FF2B5EF4-FFF2-40B4-BE49-F238E27FC236}">
              <a16:creationId xmlns:a16="http://schemas.microsoft.com/office/drawing/2014/main" id="{E4434E56-465A-48C5-9FFB-48AD3C00EDD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F8349777-40C3-43BE-BAD2-E7CE75E96B0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a:extLst>
            <a:ext uri="{FF2B5EF4-FFF2-40B4-BE49-F238E27FC236}">
              <a16:creationId xmlns:a16="http://schemas.microsoft.com/office/drawing/2014/main" id="{305BB010-2AE5-46EE-846B-AB093D365B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380F25A3-B761-4EF1-B013-9F778B47BD2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7EA752E3-E395-435F-AC10-4C5E1D59A5E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81801526-3CE6-43DF-AC07-9570928BF06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33" name="直線コネクタ 232">
          <a:extLst>
            <a:ext uri="{FF2B5EF4-FFF2-40B4-BE49-F238E27FC236}">
              <a16:creationId xmlns:a16="http://schemas.microsoft.com/office/drawing/2014/main" id="{4EDA7100-D00B-4226-832B-899C05F586FE}"/>
            </a:ext>
          </a:extLst>
        </xdr:cNvPr>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8D1A04A7-2857-4CEA-8510-E57E17C214B6}"/>
            </a:ext>
          </a:extLst>
        </xdr:cNvPr>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35" name="直線コネクタ 234">
          <a:extLst>
            <a:ext uri="{FF2B5EF4-FFF2-40B4-BE49-F238E27FC236}">
              <a16:creationId xmlns:a16="http://schemas.microsoft.com/office/drawing/2014/main" id="{05F7D9E9-409D-46B7-B88E-B335CA737780}"/>
            </a:ext>
          </a:extLst>
        </xdr:cNvPr>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E81615C4-AF71-41E9-9E56-0A233364C9E5}"/>
            </a:ext>
          </a:extLst>
        </xdr:cNvPr>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37" name="直線コネクタ 236">
          <a:extLst>
            <a:ext uri="{FF2B5EF4-FFF2-40B4-BE49-F238E27FC236}">
              <a16:creationId xmlns:a16="http://schemas.microsoft.com/office/drawing/2014/main" id="{347F46E4-F4EC-4A44-8D51-B1549444F42C}"/>
            </a:ext>
          </a:extLst>
        </xdr:cNvPr>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152077</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6BE9C93F-EC81-44CB-9B56-61F6E18B1A12}"/>
            </a:ext>
          </a:extLst>
        </xdr:cNvPr>
        <xdr:cNvSpPr txBox="1"/>
      </xdr:nvSpPr>
      <xdr:spPr>
        <a:xfrm>
          <a:off x="10515600" y="1061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9" name="フローチャート: 判断 238">
          <a:extLst>
            <a:ext uri="{FF2B5EF4-FFF2-40B4-BE49-F238E27FC236}">
              <a16:creationId xmlns:a16="http://schemas.microsoft.com/office/drawing/2014/main" id="{735B4F18-7036-4874-82FF-605F812A4814}"/>
            </a:ext>
          </a:extLst>
        </xdr:cNvPr>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40" name="フローチャート: 判断 239">
          <a:extLst>
            <a:ext uri="{FF2B5EF4-FFF2-40B4-BE49-F238E27FC236}">
              <a16:creationId xmlns:a16="http://schemas.microsoft.com/office/drawing/2014/main" id="{E0A25641-FA4D-47A3-A17E-6388D782B9B0}"/>
            </a:ext>
          </a:extLst>
        </xdr:cNvPr>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41" name="フローチャート: 判断 240">
          <a:extLst>
            <a:ext uri="{FF2B5EF4-FFF2-40B4-BE49-F238E27FC236}">
              <a16:creationId xmlns:a16="http://schemas.microsoft.com/office/drawing/2014/main" id="{37D1AD4C-D2C2-4808-9CA9-852CF89CD3DD}"/>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42" name="フローチャート: 判断 241">
          <a:extLst>
            <a:ext uri="{FF2B5EF4-FFF2-40B4-BE49-F238E27FC236}">
              <a16:creationId xmlns:a16="http://schemas.microsoft.com/office/drawing/2014/main" id="{025221D1-CE40-4703-A27F-09B70E9DE8CD}"/>
            </a:ext>
          </a:extLst>
        </xdr:cNvPr>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43" name="フローチャート: 判断 242">
          <a:extLst>
            <a:ext uri="{FF2B5EF4-FFF2-40B4-BE49-F238E27FC236}">
              <a16:creationId xmlns:a16="http://schemas.microsoft.com/office/drawing/2014/main" id="{D7890942-F909-4525-B4AC-2A148472FD1C}"/>
            </a:ext>
          </a:extLst>
        </xdr:cNvPr>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B62A4D1-D172-46A1-9FBA-33CFF3E117F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111AB85-E781-4857-BD21-3CA1A9E2858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468C355-1A94-4F60-A977-D1B4E6E45A5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96A4096D-2E3F-41A9-AD02-45E7183739E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77732600-4B3F-4601-9AE9-282D1CA5C3E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107009</xdr:rowOff>
    </xdr:from>
    <xdr:to>
      <xdr:col>55</xdr:col>
      <xdr:colOff>50800</xdr:colOff>
      <xdr:row>64</xdr:row>
      <xdr:rowOff>37159</xdr:rowOff>
    </xdr:to>
    <xdr:sp macro="" textlink="">
      <xdr:nvSpPr>
        <xdr:cNvPr id="249" name="楕円 248">
          <a:extLst>
            <a:ext uri="{FF2B5EF4-FFF2-40B4-BE49-F238E27FC236}">
              <a16:creationId xmlns:a16="http://schemas.microsoft.com/office/drawing/2014/main" id="{568F74B4-47F6-46D9-B2BC-A4173846C4E9}"/>
            </a:ext>
          </a:extLst>
        </xdr:cNvPr>
        <xdr:cNvSpPr/>
      </xdr:nvSpPr>
      <xdr:spPr>
        <a:xfrm>
          <a:off x="10426700" y="1090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21936</xdr:rowOff>
    </xdr:from>
    <xdr:ext cx="599010" cy="259045"/>
    <xdr:sp macro="" textlink="">
      <xdr:nvSpPr>
        <xdr:cNvPr id="250" name="【橋りょう・トンネル】&#10;一人当たり有形固定資産（償却資産）額該当値テキスト">
          <a:extLst>
            <a:ext uri="{FF2B5EF4-FFF2-40B4-BE49-F238E27FC236}">
              <a16:creationId xmlns:a16="http://schemas.microsoft.com/office/drawing/2014/main" id="{904ED216-F9AC-4CEB-989A-1DD894F810DE}"/>
            </a:ext>
          </a:extLst>
        </xdr:cNvPr>
        <xdr:cNvSpPr txBox="1"/>
      </xdr:nvSpPr>
      <xdr:spPr>
        <a:xfrm>
          <a:off x="10515600" y="10823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104831</xdr:rowOff>
    </xdr:from>
    <xdr:to>
      <xdr:col>50</xdr:col>
      <xdr:colOff>165100</xdr:colOff>
      <xdr:row>64</xdr:row>
      <xdr:rowOff>34981</xdr:rowOff>
    </xdr:to>
    <xdr:sp macro="" textlink="">
      <xdr:nvSpPr>
        <xdr:cNvPr id="251" name="楕円 250">
          <a:extLst>
            <a:ext uri="{FF2B5EF4-FFF2-40B4-BE49-F238E27FC236}">
              <a16:creationId xmlns:a16="http://schemas.microsoft.com/office/drawing/2014/main" id="{008DB6F6-8257-41BB-8045-770E93433E97}"/>
            </a:ext>
          </a:extLst>
        </xdr:cNvPr>
        <xdr:cNvSpPr/>
      </xdr:nvSpPr>
      <xdr:spPr>
        <a:xfrm>
          <a:off x="9588500" y="1090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155631</xdr:rowOff>
    </xdr:from>
    <xdr:to>
      <xdr:col>55</xdr:col>
      <xdr:colOff>0</xdr:colOff>
      <xdr:row>63</xdr:row>
      <xdr:rowOff>157809</xdr:rowOff>
    </xdr:to>
    <xdr:cxnSp macro="">
      <xdr:nvCxnSpPr>
        <xdr:cNvPr id="252" name="直線コネクタ 251">
          <a:extLst>
            <a:ext uri="{FF2B5EF4-FFF2-40B4-BE49-F238E27FC236}">
              <a16:creationId xmlns:a16="http://schemas.microsoft.com/office/drawing/2014/main" id="{6F85204E-090A-4F17-95E2-4C1EA1256656}"/>
            </a:ext>
          </a:extLst>
        </xdr:cNvPr>
        <xdr:cNvCxnSpPr/>
      </xdr:nvCxnSpPr>
      <xdr:spPr>
        <a:xfrm>
          <a:off x="9639300" y="10956981"/>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107933</xdr:rowOff>
    </xdr:from>
    <xdr:to>
      <xdr:col>46</xdr:col>
      <xdr:colOff>38100</xdr:colOff>
      <xdr:row>64</xdr:row>
      <xdr:rowOff>38083</xdr:rowOff>
    </xdr:to>
    <xdr:sp macro="" textlink="">
      <xdr:nvSpPr>
        <xdr:cNvPr id="253" name="楕円 252">
          <a:extLst>
            <a:ext uri="{FF2B5EF4-FFF2-40B4-BE49-F238E27FC236}">
              <a16:creationId xmlns:a16="http://schemas.microsoft.com/office/drawing/2014/main" id="{0D6DED22-429D-4C17-AE57-C99004A479B9}"/>
            </a:ext>
          </a:extLst>
        </xdr:cNvPr>
        <xdr:cNvSpPr/>
      </xdr:nvSpPr>
      <xdr:spPr>
        <a:xfrm>
          <a:off x="8699500" y="109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155631</xdr:rowOff>
    </xdr:from>
    <xdr:to>
      <xdr:col>50</xdr:col>
      <xdr:colOff>114300</xdr:colOff>
      <xdr:row>63</xdr:row>
      <xdr:rowOff>158733</xdr:rowOff>
    </xdr:to>
    <xdr:cxnSp macro="">
      <xdr:nvCxnSpPr>
        <xdr:cNvPr id="254" name="直線コネクタ 253">
          <a:extLst>
            <a:ext uri="{FF2B5EF4-FFF2-40B4-BE49-F238E27FC236}">
              <a16:creationId xmlns:a16="http://schemas.microsoft.com/office/drawing/2014/main" id="{C6D594CF-6A14-4E97-8D36-4C8F00E89771}"/>
            </a:ext>
          </a:extLst>
        </xdr:cNvPr>
        <xdr:cNvCxnSpPr/>
      </xdr:nvCxnSpPr>
      <xdr:spPr>
        <a:xfrm flipV="1">
          <a:off x="8750300" y="10956981"/>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110402</xdr:rowOff>
    </xdr:from>
    <xdr:to>
      <xdr:col>41</xdr:col>
      <xdr:colOff>101600</xdr:colOff>
      <xdr:row>64</xdr:row>
      <xdr:rowOff>40552</xdr:rowOff>
    </xdr:to>
    <xdr:sp macro="" textlink="">
      <xdr:nvSpPr>
        <xdr:cNvPr id="255" name="楕円 254">
          <a:extLst>
            <a:ext uri="{FF2B5EF4-FFF2-40B4-BE49-F238E27FC236}">
              <a16:creationId xmlns:a16="http://schemas.microsoft.com/office/drawing/2014/main" id="{502775C4-927E-437E-9190-E9F81DBD8815}"/>
            </a:ext>
          </a:extLst>
        </xdr:cNvPr>
        <xdr:cNvSpPr/>
      </xdr:nvSpPr>
      <xdr:spPr>
        <a:xfrm>
          <a:off x="7810500" y="1091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158733</xdr:rowOff>
    </xdr:from>
    <xdr:to>
      <xdr:col>45</xdr:col>
      <xdr:colOff>177800</xdr:colOff>
      <xdr:row>63</xdr:row>
      <xdr:rowOff>161202</xdr:rowOff>
    </xdr:to>
    <xdr:cxnSp macro="">
      <xdr:nvCxnSpPr>
        <xdr:cNvPr id="256" name="直線コネクタ 255">
          <a:extLst>
            <a:ext uri="{FF2B5EF4-FFF2-40B4-BE49-F238E27FC236}">
              <a16:creationId xmlns:a16="http://schemas.microsoft.com/office/drawing/2014/main" id="{1136A88E-8C77-45ED-AF86-80CEAA5988A2}"/>
            </a:ext>
          </a:extLst>
        </xdr:cNvPr>
        <xdr:cNvCxnSpPr/>
      </xdr:nvCxnSpPr>
      <xdr:spPr>
        <a:xfrm flipV="1">
          <a:off x="7861300" y="10960083"/>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113571</xdr:rowOff>
    </xdr:from>
    <xdr:to>
      <xdr:col>36</xdr:col>
      <xdr:colOff>165100</xdr:colOff>
      <xdr:row>64</xdr:row>
      <xdr:rowOff>43721</xdr:rowOff>
    </xdr:to>
    <xdr:sp macro="" textlink="">
      <xdr:nvSpPr>
        <xdr:cNvPr id="257" name="楕円 256">
          <a:extLst>
            <a:ext uri="{FF2B5EF4-FFF2-40B4-BE49-F238E27FC236}">
              <a16:creationId xmlns:a16="http://schemas.microsoft.com/office/drawing/2014/main" id="{96CA2F9A-147E-4EC9-8143-073455743A3D}"/>
            </a:ext>
          </a:extLst>
        </xdr:cNvPr>
        <xdr:cNvSpPr/>
      </xdr:nvSpPr>
      <xdr:spPr>
        <a:xfrm>
          <a:off x="6921500" y="1091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161202</xdr:rowOff>
    </xdr:from>
    <xdr:to>
      <xdr:col>41</xdr:col>
      <xdr:colOff>50800</xdr:colOff>
      <xdr:row>63</xdr:row>
      <xdr:rowOff>164371</xdr:rowOff>
    </xdr:to>
    <xdr:cxnSp macro="">
      <xdr:nvCxnSpPr>
        <xdr:cNvPr id="258" name="直線コネクタ 257">
          <a:extLst>
            <a:ext uri="{FF2B5EF4-FFF2-40B4-BE49-F238E27FC236}">
              <a16:creationId xmlns:a16="http://schemas.microsoft.com/office/drawing/2014/main" id="{03683780-CEDD-445E-BD4F-C44FF51FC590}"/>
            </a:ext>
          </a:extLst>
        </xdr:cNvPr>
        <xdr:cNvCxnSpPr/>
      </xdr:nvCxnSpPr>
      <xdr:spPr>
        <a:xfrm flipV="1">
          <a:off x="6972300" y="10962552"/>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86493</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0FFE5506-5C17-4FA1-9FE0-7F4A59DAE1A7}"/>
            </a:ext>
          </a:extLst>
        </xdr:cNvPr>
        <xdr:cNvSpPr txBox="1"/>
      </xdr:nvSpPr>
      <xdr:spPr>
        <a:xfrm>
          <a:off x="93270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93238</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53CB7BA0-4BF3-4693-A973-B17355274CA7}"/>
            </a:ext>
          </a:extLst>
        </xdr:cNvPr>
        <xdr:cNvSpPr txBox="1"/>
      </xdr:nvSpPr>
      <xdr:spPr>
        <a:xfrm>
          <a:off x="8450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110508</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514108CB-105A-4037-BEAE-53DD6902BE44}"/>
            </a:ext>
          </a:extLst>
        </xdr:cNvPr>
        <xdr:cNvSpPr txBox="1"/>
      </xdr:nvSpPr>
      <xdr:spPr>
        <a:xfrm>
          <a:off x="7561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136831</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4A8EE2EF-46FA-4C62-A90C-8577E9C24C6F}"/>
            </a:ext>
          </a:extLst>
        </xdr:cNvPr>
        <xdr:cNvSpPr txBox="1"/>
      </xdr:nvSpPr>
      <xdr:spPr>
        <a:xfrm>
          <a:off x="6672795" y="1059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26108</xdr:rowOff>
    </xdr:from>
    <xdr:ext cx="599010" cy="259045"/>
    <xdr:sp macro="" textlink="">
      <xdr:nvSpPr>
        <xdr:cNvPr id="263" name="n_1mainValue【橋りょう・トンネル】&#10;一人当たり有形固定資産（償却資産）額">
          <a:extLst>
            <a:ext uri="{FF2B5EF4-FFF2-40B4-BE49-F238E27FC236}">
              <a16:creationId xmlns:a16="http://schemas.microsoft.com/office/drawing/2014/main" id="{8DC8B6D6-A6D2-4CAA-8860-0F0722D0A5CF}"/>
            </a:ext>
          </a:extLst>
        </xdr:cNvPr>
        <xdr:cNvSpPr txBox="1"/>
      </xdr:nvSpPr>
      <xdr:spPr>
        <a:xfrm>
          <a:off x="9327095" y="10998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29210</xdr:rowOff>
    </xdr:from>
    <xdr:ext cx="599010" cy="259045"/>
    <xdr:sp macro="" textlink="">
      <xdr:nvSpPr>
        <xdr:cNvPr id="264" name="n_2mainValue【橋りょう・トンネル】&#10;一人当たり有形固定資産（償却資産）額">
          <a:extLst>
            <a:ext uri="{FF2B5EF4-FFF2-40B4-BE49-F238E27FC236}">
              <a16:creationId xmlns:a16="http://schemas.microsoft.com/office/drawing/2014/main" id="{0651B4C6-B0F1-4FE0-94BA-8ED921326EB1}"/>
            </a:ext>
          </a:extLst>
        </xdr:cNvPr>
        <xdr:cNvSpPr txBox="1"/>
      </xdr:nvSpPr>
      <xdr:spPr>
        <a:xfrm>
          <a:off x="8450795" y="1100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31679</xdr:rowOff>
    </xdr:from>
    <xdr:ext cx="599010" cy="259045"/>
    <xdr:sp macro="" textlink="">
      <xdr:nvSpPr>
        <xdr:cNvPr id="265" name="n_3mainValue【橋りょう・トンネル】&#10;一人当たり有形固定資産（償却資産）額">
          <a:extLst>
            <a:ext uri="{FF2B5EF4-FFF2-40B4-BE49-F238E27FC236}">
              <a16:creationId xmlns:a16="http://schemas.microsoft.com/office/drawing/2014/main" id="{4C50AD77-BB61-423B-97AD-3199532797A6}"/>
            </a:ext>
          </a:extLst>
        </xdr:cNvPr>
        <xdr:cNvSpPr txBox="1"/>
      </xdr:nvSpPr>
      <xdr:spPr>
        <a:xfrm>
          <a:off x="7561795" y="1100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34848</xdr:rowOff>
    </xdr:from>
    <xdr:ext cx="599010" cy="259045"/>
    <xdr:sp macro="" textlink="">
      <xdr:nvSpPr>
        <xdr:cNvPr id="266" name="n_4mainValue【橋りょう・トンネル】&#10;一人当たり有形固定資産（償却資産）額">
          <a:extLst>
            <a:ext uri="{FF2B5EF4-FFF2-40B4-BE49-F238E27FC236}">
              <a16:creationId xmlns:a16="http://schemas.microsoft.com/office/drawing/2014/main" id="{C50AF20E-1B62-481E-99F3-615D10B53949}"/>
            </a:ext>
          </a:extLst>
        </xdr:cNvPr>
        <xdr:cNvSpPr txBox="1"/>
      </xdr:nvSpPr>
      <xdr:spPr>
        <a:xfrm>
          <a:off x="6672795" y="1100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4EDC29DF-8620-4C66-88C7-B6C92A62F37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465517CF-0FB6-4532-AB4B-FA288B1C5D1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10B720EE-7CBE-41BB-891B-B92D2BA2801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20F8251F-46B5-496E-A546-1CFE299502A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FD591D12-4889-40AF-88B9-EBFD0557C3A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B60E1804-3DE3-4B2B-9FE0-F5A06AED85B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A81CA1DE-5215-4682-BADA-2D7CCE78015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A3C40C84-F4EA-4479-B7A1-53F36AB0F33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CB4BE587-4A87-4F67-B1DB-EA6E0C0C3D2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1FFE0EDB-213C-464C-B395-FCCDEAC8D06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C1A58E4B-8525-467C-90D2-108FC1A526B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0B3A8D2B-E077-4DA2-8CBA-6A8D0772EDB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00CA0570-B74E-42E9-B6D7-E4E381D1B4F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917DCB02-3C57-461A-82FD-48824968D3C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E3BED2B7-62F4-4F0F-8CC5-2B996B11ABB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8102AE1C-5454-4C91-8F5D-899C9CF02DE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92BADEF8-8998-4203-9596-5B6798687FE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1135D587-D8D7-4C1A-B009-E3B42F5F465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5A8D147E-EC99-4E76-931C-B5F7908A82F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664FABC7-3D12-44E6-AEB8-1857E3885DF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650DDDB6-051A-4DB4-9CB9-523FC2F18D0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8C299C19-E76C-455B-B747-400C6DF9CEE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7DF6D3A1-0BEC-44AB-A231-81CD3BEEFDF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49A1A576-F653-42E1-854D-AAF88EBF882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BA706E48-D958-4513-B119-1F3F9758E219}"/>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公営住宅】&#10;有形固定資産減価償却率最小値テキスト">
          <a:extLst>
            <a:ext uri="{FF2B5EF4-FFF2-40B4-BE49-F238E27FC236}">
              <a16:creationId xmlns:a16="http://schemas.microsoft.com/office/drawing/2014/main" id="{CD001552-5665-4DA2-BF81-BDEA676329C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FDBD8AAD-A4D4-4465-8855-4EAE9F16016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31D49A97-58EE-4F6A-864A-628594C23244}"/>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5" name="直線コネクタ 294">
          <a:extLst>
            <a:ext uri="{FF2B5EF4-FFF2-40B4-BE49-F238E27FC236}">
              <a16:creationId xmlns:a16="http://schemas.microsoft.com/office/drawing/2014/main" id="{373F0A00-0061-4138-A6E6-E6747629B6DB}"/>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62882</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3B31AD91-6DAF-4493-989C-B62EED564ED3}"/>
            </a:ext>
          </a:extLst>
        </xdr:cNvPr>
        <xdr:cNvSpPr txBox="1"/>
      </xdr:nvSpPr>
      <xdr:spPr>
        <a:xfrm>
          <a:off x="4673600" y="1412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97" name="フローチャート: 判断 296">
          <a:extLst>
            <a:ext uri="{FF2B5EF4-FFF2-40B4-BE49-F238E27FC236}">
              <a16:creationId xmlns:a16="http://schemas.microsoft.com/office/drawing/2014/main" id="{5C4D2029-A5C6-4F34-970C-B519638E2D6F}"/>
            </a:ext>
          </a:extLst>
        </xdr:cNvPr>
        <xdr:cNvSpPr/>
      </xdr:nvSpPr>
      <xdr:spPr>
        <a:xfrm>
          <a:off x="4584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8" name="フローチャート: 判断 297">
          <a:extLst>
            <a:ext uri="{FF2B5EF4-FFF2-40B4-BE49-F238E27FC236}">
              <a16:creationId xmlns:a16="http://schemas.microsoft.com/office/drawing/2014/main" id="{2E8D7E6A-A4CA-43A8-8A6C-AC31E2B8BE90}"/>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99" name="フローチャート: 判断 298">
          <a:extLst>
            <a:ext uri="{FF2B5EF4-FFF2-40B4-BE49-F238E27FC236}">
              <a16:creationId xmlns:a16="http://schemas.microsoft.com/office/drawing/2014/main" id="{6A0FD90C-7291-416A-BF0F-99AFC3D453F2}"/>
            </a:ext>
          </a:extLst>
        </xdr:cNvPr>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300" name="フローチャート: 判断 299">
          <a:extLst>
            <a:ext uri="{FF2B5EF4-FFF2-40B4-BE49-F238E27FC236}">
              <a16:creationId xmlns:a16="http://schemas.microsoft.com/office/drawing/2014/main" id="{E23D5152-2A84-4D66-90FD-240BE2E04CB1}"/>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1" name="フローチャート: 判断 300">
          <a:extLst>
            <a:ext uri="{FF2B5EF4-FFF2-40B4-BE49-F238E27FC236}">
              <a16:creationId xmlns:a16="http://schemas.microsoft.com/office/drawing/2014/main" id="{A5C8CDE8-F886-48C1-9677-2C4C3B871620}"/>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69CEB32-1F04-41AF-8853-8444F754635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D6AB115-C9F7-43AF-8DA7-91D380553A6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DCCEE26-9751-44C2-B5FE-BFD4A24B7D2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A1EB4749-34DE-4BE3-AEBF-9076219EF26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B1A43BA1-1DE8-4496-B8ED-D07C8A24FBF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132080</xdr:rowOff>
    </xdr:from>
    <xdr:to>
      <xdr:col>24</xdr:col>
      <xdr:colOff>114300</xdr:colOff>
      <xdr:row>79</xdr:row>
      <xdr:rowOff>62230</xdr:rowOff>
    </xdr:to>
    <xdr:sp macro="" textlink="">
      <xdr:nvSpPr>
        <xdr:cNvPr id="307" name="楕円 306">
          <a:extLst>
            <a:ext uri="{FF2B5EF4-FFF2-40B4-BE49-F238E27FC236}">
              <a16:creationId xmlns:a16="http://schemas.microsoft.com/office/drawing/2014/main" id="{5009F598-04A3-4FC9-B2EB-6F2DC57FA3DA}"/>
            </a:ext>
          </a:extLst>
        </xdr:cNvPr>
        <xdr:cNvSpPr/>
      </xdr:nvSpPr>
      <xdr:spPr>
        <a:xfrm>
          <a:off x="45847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154957</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6EF8F2A7-A069-495A-9C44-5EDF31B1D1BC}"/>
            </a:ext>
          </a:extLst>
        </xdr:cNvPr>
        <xdr:cNvSpPr txBox="1"/>
      </xdr:nvSpPr>
      <xdr:spPr>
        <a:xfrm>
          <a:off x="4673600"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10161</xdr:rowOff>
    </xdr:from>
    <xdr:to>
      <xdr:col>20</xdr:col>
      <xdr:colOff>38100</xdr:colOff>
      <xdr:row>81</xdr:row>
      <xdr:rowOff>111761</xdr:rowOff>
    </xdr:to>
    <xdr:sp macro="" textlink="">
      <xdr:nvSpPr>
        <xdr:cNvPr id="309" name="楕円 308">
          <a:extLst>
            <a:ext uri="{FF2B5EF4-FFF2-40B4-BE49-F238E27FC236}">
              <a16:creationId xmlns:a16="http://schemas.microsoft.com/office/drawing/2014/main" id="{306957FA-F14B-48FE-970D-934CBBD69D42}"/>
            </a:ext>
          </a:extLst>
        </xdr:cNvPr>
        <xdr:cNvSpPr/>
      </xdr:nvSpPr>
      <xdr:spPr>
        <a:xfrm>
          <a:off x="3746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11430</xdr:rowOff>
    </xdr:from>
    <xdr:to>
      <xdr:col>24</xdr:col>
      <xdr:colOff>63500</xdr:colOff>
      <xdr:row>81</xdr:row>
      <xdr:rowOff>60961</xdr:rowOff>
    </xdr:to>
    <xdr:cxnSp macro="">
      <xdr:nvCxnSpPr>
        <xdr:cNvPr id="310" name="直線コネクタ 309">
          <a:extLst>
            <a:ext uri="{FF2B5EF4-FFF2-40B4-BE49-F238E27FC236}">
              <a16:creationId xmlns:a16="http://schemas.microsoft.com/office/drawing/2014/main" id="{98B174C1-D3B6-47FB-A8AD-C5FE3C04347C}"/>
            </a:ext>
          </a:extLst>
        </xdr:cNvPr>
        <xdr:cNvCxnSpPr/>
      </xdr:nvCxnSpPr>
      <xdr:spPr>
        <a:xfrm flipV="1">
          <a:off x="3797300" y="13555980"/>
          <a:ext cx="838200" cy="39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114936</xdr:rowOff>
    </xdr:from>
    <xdr:to>
      <xdr:col>15</xdr:col>
      <xdr:colOff>101600</xdr:colOff>
      <xdr:row>81</xdr:row>
      <xdr:rowOff>45086</xdr:rowOff>
    </xdr:to>
    <xdr:sp macro="" textlink="">
      <xdr:nvSpPr>
        <xdr:cNvPr id="311" name="楕円 310">
          <a:extLst>
            <a:ext uri="{FF2B5EF4-FFF2-40B4-BE49-F238E27FC236}">
              <a16:creationId xmlns:a16="http://schemas.microsoft.com/office/drawing/2014/main" id="{054CEEDE-5383-4A3A-9AF0-305806190F73}"/>
            </a:ext>
          </a:extLst>
        </xdr:cNvPr>
        <xdr:cNvSpPr/>
      </xdr:nvSpPr>
      <xdr:spPr>
        <a:xfrm>
          <a:off x="2857500" y="138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165736</xdr:rowOff>
    </xdr:from>
    <xdr:to>
      <xdr:col>19</xdr:col>
      <xdr:colOff>177800</xdr:colOff>
      <xdr:row>81</xdr:row>
      <xdr:rowOff>60961</xdr:rowOff>
    </xdr:to>
    <xdr:cxnSp macro="">
      <xdr:nvCxnSpPr>
        <xdr:cNvPr id="312" name="直線コネクタ 311">
          <a:extLst>
            <a:ext uri="{FF2B5EF4-FFF2-40B4-BE49-F238E27FC236}">
              <a16:creationId xmlns:a16="http://schemas.microsoft.com/office/drawing/2014/main" id="{FE55125B-F664-4F80-968B-D9745D5754CC}"/>
            </a:ext>
          </a:extLst>
        </xdr:cNvPr>
        <xdr:cNvCxnSpPr/>
      </xdr:nvCxnSpPr>
      <xdr:spPr>
        <a:xfrm>
          <a:off x="2908300" y="13881736"/>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109220</xdr:rowOff>
    </xdr:from>
    <xdr:to>
      <xdr:col>10</xdr:col>
      <xdr:colOff>165100</xdr:colOff>
      <xdr:row>81</xdr:row>
      <xdr:rowOff>39370</xdr:rowOff>
    </xdr:to>
    <xdr:sp macro="" textlink="">
      <xdr:nvSpPr>
        <xdr:cNvPr id="313" name="楕円 312">
          <a:extLst>
            <a:ext uri="{FF2B5EF4-FFF2-40B4-BE49-F238E27FC236}">
              <a16:creationId xmlns:a16="http://schemas.microsoft.com/office/drawing/2014/main" id="{6F390152-1B5C-4052-B73A-8009C897B6A8}"/>
            </a:ext>
          </a:extLst>
        </xdr:cNvPr>
        <xdr:cNvSpPr/>
      </xdr:nvSpPr>
      <xdr:spPr>
        <a:xfrm>
          <a:off x="1968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160020</xdr:rowOff>
    </xdr:from>
    <xdr:to>
      <xdr:col>15</xdr:col>
      <xdr:colOff>50800</xdr:colOff>
      <xdr:row>80</xdr:row>
      <xdr:rowOff>165736</xdr:rowOff>
    </xdr:to>
    <xdr:cxnSp macro="">
      <xdr:nvCxnSpPr>
        <xdr:cNvPr id="314" name="直線コネクタ 313">
          <a:extLst>
            <a:ext uri="{FF2B5EF4-FFF2-40B4-BE49-F238E27FC236}">
              <a16:creationId xmlns:a16="http://schemas.microsoft.com/office/drawing/2014/main" id="{859C9EE5-DFF9-4422-BB86-C6A476DD6152}"/>
            </a:ext>
          </a:extLst>
        </xdr:cNvPr>
        <xdr:cNvCxnSpPr/>
      </xdr:nvCxnSpPr>
      <xdr:spPr>
        <a:xfrm>
          <a:off x="2019300" y="138760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27305</xdr:rowOff>
    </xdr:from>
    <xdr:to>
      <xdr:col>6</xdr:col>
      <xdr:colOff>38100</xdr:colOff>
      <xdr:row>80</xdr:row>
      <xdr:rowOff>128905</xdr:rowOff>
    </xdr:to>
    <xdr:sp macro="" textlink="">
      <xdr:nvSpPr>
        <xdr:cNvPr id="315" name="楕円 314">
          <a:extLst>
            <a:ext uri="{FF2B5EF4-FFF2-40B4-BE49-F238E27FC236}">
              <a16:creationId xmlns:a16="http://schemas.microsoft.com/office/drawing/2014/main" id="{7968BF42-8A93-443E-A013-A82CC3C0A0ED}"/>
            </a:ext>
          </a:extLst>
        </xdr:cNvPr>
        <xdr:cNvSpPr/>
      </xdr:nvSpPr>
      <xdr:spPr>
        <a:xfrm>
          <a:off x="10795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78105</xdr:rowOff>
    </xdr:from>
    <xdr:to>
      <xdr:col>10</xdr:col>
      <xdr:colOff>114300</xdr:colOff>
      <xdr:row>80</xdr:row>
      <xdr:rowOff>160020</xdr:rowOff>
    </xdr:to>
    <xdr:cxnSp macro="">
      <xdr:nvCxnSpPr>
        <xdr:cNvPr id="316" name="直線コネクタ 315">
          <a:extLst>
            <a:ext uri="{FF2B5EF4-FFF2-40B4-BE49-F238E27FC236}">
              <a16:creationId xmlns:a16="http://schemas.microsoft.com/office/drawing/2014/main" id="{48F5AB69-E43D-44BF-8343-861924C042E9}"/>
            </a:ext>
          </a:extLst>
        </xdr:cNvPr>
        <xdr:cNvCxnSpPr/>
      </xdr:nvCxnSpPr>
      <xdr:spPr>
        <a:xfrm>
          <a:off x="1130300" y="1379410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317" name="n_1aveValue【公営住宅】&#10;有形固定資産減価償却率">
          <a:extLst>
            <a:ext uri="{FF2B5EF4-FFF2-40B4-BE49-F238E27FC236}">
              <a16:creationId xmlns:a16="http://schemas.microsoft.com/office/drawing/2014/main" id="{123246E5-AEA2-4226-8A9A-319457E090B5}"/>
            </a:ext>
          </a:extLst>
        </xdr:cNvPr>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11447</xdr:rowOff>
    </xdr:from>
    <xdr:ext cx="405111" cy="259045"/>
    <xdr:sp macro="" textlink="">
      <xdr:nvSpPr>
        <xdr:cNvPr id="318" name="n_2aveValue【公営住宅】&#10;有形固定資産減価償却率">
          <a:extLst>
            <a:ext uri="{FF2B5EF4-FFF2-40B4-BE49-F238E27FC236}">
              <a16:creationId xmlns:a16="http://schemas.microsoft.com/office/drawing/2014/main" id="{3B2CD1FD-6189-4ABE-9A98-65C221A1D2C9}"/>
            </a:ext>
          </a:extLst>
        </xdr:cNvPr>
        <xdr:cNvSpPr txBox="1"/>
      </xdr:nvSpPr>
      <xdr:spPr>
        <a:xfrm>
          <a:off x="2705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9" name="n_3aveValue【公営住宅】&#10;有形固定資産減価償却率">
          <a:extLst>
            <a:ext uri="{FF2B5EF4-FFF2-40B4-BE49-F238E27FC236}">
              <a16:creationId xmlns:a16="http://schemas.microsoft.com/office/drawing/2014/main" id="{409020C5-5C7C-4EFB-88CC-B5E8034F67F2}"/>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20" name="n_4aveValue【公営住宅】&#10;有形固定資産減価償却率">
          <a:extLst>
            <a:ext uri="{FF2B5EF4-FFF2-40B4-BE49-F238E27FC236}">
              <a16:creationId xmlns:a16="http://schemas.microsoft.com/office/drawing/2014/main" id="{61CFA133-ABA5-436C-8245-70464242B391}"/>
            </a:ext>
          </a:extLst>
        </xdr:cNvPr>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128288</xdr:rowOff>
    </xdr:from>
    <xdr:ext cx="405111" cy="259045"/>
    <xdr:sp macro="" textlink="">
      <xdr:nvSpPr>
        <xdr:cNvPr id="321" name="n_1mainValue【公営住宅】&#10;有形固定資産減価償却率">
          <a:extLst>
            <a:ext uri="{FF2B5EF4-FFF2-40B4-BE49-F238E27FC236}">
              <a16:creationId xmlns:a16="http://schemas.microsoft.com/office/drawing/2014/main" id="{FD8CAB73-8C63-43B7-8A31-3054306B67E4}"/>
            </a:ext>
          </a:extLst>
        </xdr:cNvPr>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61613</xdr:rowOff>
    </xdr:from>
    <xdr:ext cx="405111" cy="259045"/>
    <xdr:sp macro="" textlink="">
      <xdr:nvSpPr>
        <xdr:cNvPr id="322" name="n_2mainValue【公営住宅】&#10;有形固定資産減価償却率">
          <a:extLst>
            <a:ext uri="{FF2B5EF4-FFF2-40B4-BE49-F238E27FC236}">
              <a16:creationId xmlns:a16="http://schemas.microsoft.com/office/drawing/2014/main" id="{F7B7D8AE-5E1F-4A49-ADA3-E57BDF55C5A0}"/>
            </a:ext>
          </a:extLst>
        </xdr:cNvPr>
        <xdr:cNvSpPr txBox="1"/>
      </xdr:nvSpPr>
      <xdr:spPr>
        <a:xfrm>
          <a:off x="2705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55897</xdr:rowOff>
    </xdr:from>
    <xdr:ext cx="405111" cy="259045"/>
    <xdr:sp macro="" textlink="">
      <xdr:nvSpPr>
        <xdr:cNvPr id="323" name="n_3mainValue【公営住宅】&#10;有形固定資産減価償却率">
          <a:extLst>
            <a:ext uri="{FF2B5EF4-FFF2-40B4-BE49-F238E27FC236}">
              <a16:creationId xmlns:a16="http://schemas.microsoft.com/office/drawing/2014/main" id="{B828C50D-7555-404D-A309-8BA5216FB2AD}"/>
            </a:ext>
          </a:extLst>
        </xdr:cNvPr>
        <xdr:cNvSpPr txBox="1"/>
      </xdr:nvSpPr>
      <xdr:spPr>
        <a:xfrm>
          <a:off x="1816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145432</xdr:rowOff>
    </xdr:from>
    <xdr:ext cx="405111" cy="259045"/>
    <xdr:sp macro="" textlink="">
      <xdr:nvSpPr>
        <xdr:cNvPr id="324" name="n_4mainValue【公営住宅】&#10;有形固定資産減価償却率">
          <a:extLst>
            <a:ext uri="{FF2B5EF4-FFF2-40B4-BE49-F238E27FC236}">
              <a16:creationId xmlns:a16="http://schemas.microsoft.com/office/drawing/2014/main" id="{AC8E01D8-0510-4120-AD7E-31B0D07F427B}"/>
            </a:ext>
          </a:extLst>
        </xdr:cNvPr>
        <xdr:cNvSpPr txBox="1"/>
      </xdr:nvSpPr>
      <xdr:spPr>
        <a:xfrm>
          <a:off x="9277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E68A740C-0737-4CB0-B1C9-DCD528085E2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C47C4A06-A018-48A3-AD4B-A98CF5E4263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4D9945DF-8F6D-46CD-9877-AB2AF5C1A1E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C1750A65-122E-4CD7-9B8B-1C902B6BF9B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AA8FAE84-9BC9-40F6-B1E4-BC8BD6A1F5D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25872FB8-094F-49F0-ADF5-6F35A8ACC01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64025495-C3E1-4638-9EE8-820477F3479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5907C2E1-2917-487C-A330-4591E1594A3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90D08C5E-B4BF-48E8-8E37-10CB677A7DF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D34FDADB-5BD3-4E8C-B5AF-8445411BD92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041D79E3-5340-4D1E-81CC-86188829AF2C}"/>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A3F8032D-DCA7-473F-8D84-45958C0594D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35F9A4AA-FDDC-4BA7-BF15-3B9D811E0D8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36A5DF13-F8F0-494E-8A37-CB849E48488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F363F28F-1814-4227-822D-E4224EF3741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BEE2F72E-A214-43C5-AFF8-A02FFCFFDB5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5A1EF6BA-7787-45A9-8BB6-D85CD849A6B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A53F6E33-AC44-4065-BA51-76709F5A557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42A41A8D-E363-4E12-B643-AF58D0F0566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4" name="テキスト ボックス 343">
          <a:extLst>
            <a:ext uri="{FF2B5EF4-FFF2-40B4-BE49-F238E27FC236}">
              <a16:creationId xmlns:a16="http://schemas.microsoft.com/office/drawing/2014/main" id="{6E8873BD-E97A-475F-89C9-21A0FECF7BE8}"/>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B2F42FA0-023C-4251-94E5-65AAE42902D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6" name="テキスト ボックス 345">
          <a:extLst>
            <a:ext uri="{FF2B5EF4-FFF2-40B4-BE49-F238E27FC236}">
              <a16:creationId xmlns:a16="http://schemas.microsoft.com/office/drawing/2014/main" id="{B808719D-82F6-414D-A421-651055FD3DA5}"/>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FDD3C98A-578C-4812-920F-83EAF22D894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8" name="テキスト ボックス 347">
          <a:extLst>
            <a:ext uri="{FF2B5EF4-FFF2-40B4-BE49-F238E27FC236}">
              <a16:creationId xmlns:a16="http://schemas.microsoft.com/office/drawing/2014/main" id="{DC2C4BA3-13FD-4D87-BE62-1ABB063B161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F626F842-1839-44E9-B030-ED12E89D19A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50" name="直線コネクタ 349">
          <a:extLst>
            <a:ext uri="{FF2B5EF4-FFF2-40B4-BE49-F238E27FC236}">
              <a16:creationId xmlns:a16="http://schemas.microsoft.com/office/drawing/2014/main" id="{8ADB1F2E-3733-44A3-AFCD-CE87AB9B49FA}"/>
            </a:ext>
          </a:extLst>
        </xdr:cNvPr>
        <xdr:cNvCxnSpPr/>
      </xdr:nvCxnSpPr>
      <xdr:spPr>
        <a:xfrm flipV="1">
          <a:off x="10476865" y="13403145"/>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51" name="【公営住宅】&#10;一人当たり面積最小値テキスト">
          <a:extLst>
            <a:ext uri="{FF2B5EF4-FFF2-40B4-BE49-F238E27FC236}">
              <a16:creationId xmlns:a16="http://schemas.microsoft.com/office/drawing/2014/main" id="{88C8A38D-FAA6-4B09-B80B-70B49BD3E246}"/>
            </a:ext>
          </a:extLst>
        </xdr:cNvPr>
        <xdr:cNvSpPr txBox="1"/>
      </xdr:nvSpPr>
      <xdr:spPr>
        <a:xfrm>
          <a:off x="10515600" y="149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52" name="直線コネクタ 351">
          <a:extLst>
            <a:ext uri="{FF2B5EF4-FFF2-40B4-BE49-F238E27FC236}">
              <a16:creationId xmlns:a16="http://schemas.microsoft.com/office/drawing/2014/main" id="{57E3239F-390C-471E-B057-F455BE662135}"/>
            </a:ext>
          </a:extLst>
        </xdr:cNvPr>
        <xdr:cNvCxnSpPr/>
      </xdr:nvCxnSpPr>
      <xdr:spPr>
        <a:xfrm>
          <a:off x="10388600" y="1490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53" name="【公営住宅】&#10;一人当たり面積最大値テキスト">
          <a:extLst>
            <a:ext uri="{FF2B5EF4-FFF2-40B4-BE49-F238E27FC236}">
              <a16:creationId xmlns:a16="http://schemas.microsoft.com/office/drawing/2014/main" id="{FB940F39-8A0E-41ED-A3CD-71B94FE7D861}"/>
            </a:ext>
          </a:extLst>
        </xdr:cNvPr>
        <xdr:cNvSpPr txBox="1"/>
      </xdr:nvSpPr>
      <xdr:spPr>
        <a:xfrm>
          <a:off x="10515600" y="131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54" name="直線コネクタ 353">
          <a:extLst>
            <a:ext uri="{FF2B5EF4-FFF2-40B4-BE49-F238E27FC236}">
              <a16:creationId xmlns:a16="http://schemas.microsoft.com/office/drawing/2014/main" id="{42D8710A-7974-4F66-AFB3-DC2E723B09A7}"/>
            </a:ext>
          </a:extLst>
        </xdr:cNvPr>
        <xdr:cNvCxnSpPr/>
      </xdr:nvCxnSpPr>
      <xdr:spPr>
        <a:xfrm>
          <a:off x="10388600" y="1340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152562</xdr:rowOff>
    </xdr:from>
    <xdr:ext cx="469744" cy="259045"/>
    <xdr:sp macro="" textlink="">
      <xdr:nvSpPr>
        <xdr:cNvPr id="355" name="【公営住宅】&#10;一人当たり面積平均値テキスト">
          <a:extLst>
            <a:ext uri="{FF2B5EF4-FFF2-40B4-BE49-F238E27FC236}">
              <a16:creationId xmlns:a16="http://schemas.microsoft.com/office/drawing/2014/main" id="{06D44C03-6C61-43D7-90C3-B061548A5603}"/>
            </a:ext>
          </a:extLst>
        </xdr:cNvPr>
        <xdr:cNvSpPr txBox="1"/>
      </xdr:nvSpPr>
      <xdr:spPr>
        <a:xfrm>
          <a:off x="10515600" y="14554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56" name="フローチャート: 判断 355">
          <a:extLst>
            <a:ext uri="{FF2B5EF4-FFF2-40B4-BE49-F238E27FC236}">
              <a16:creationId xmlns:a16="http://schemas.microsoft.com/office/drawing/2014/main" id="{EC04367F-9BC6-45A4-8B46-A9553FB35EF8}"/>
            </a:ext>
          </a:extLst>
        </xdr:cNvPr>
        <xdr:cNvSpPr/>
      </xdr:nvSpPr>
      <xdr:spPr>
        <a:xfrm>
          <a:off x="10426700" y="1470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57" name="フローチャート: 判断 356">
          <a:extLst>
            <a:ext uri="{FF2B5EF4-FFF2-40B4-BE49-F238E27FC236}">
              <a16:creationId xmlns:a16="http://schemas.microsoft.com/office/drawing/2014/main" id="{213C0398-B56E-4D71-83C0-09B0635D20FA}"/>
            </a:ext>
          </a:extLst>
        </xdr:cNvPr>
        <xdr:cNvSpPr/>
      </xdr:nvSpPr>
      <xdr:spPr>
        <a:xfrm>
          <a:off x="9588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131101</xdr:rowOff>
    </xdr:from>
    <xdr:to>
      <xdr:col>46</xdr:col>
      <xdr:colOff>38100</xdr:colOff>
      <xdr:row>86</xdr:row>
      <xdr:rowOff>61251</xdr:rowOff>
    </xdr:to>
    <xdr:sp macro="" textlink="">
      <xdr:nvSpPr>
        <xdr:cNvPr id="358" name="フローチャート: 判断 357">
          <a:extLst>
            <a:ext uri="{FF2B5EF4-FFF2-40B4-BE49-F238E27FC236}">
              <a16:creationId xmlns:a16="http://schemas.microsoft.com/office/drawing/2014/main" id="{79C5DA65-5555-4DC0-BD1F-D1D606AFBFBB}"/>
            </a:ext>
          </a:extLst>
        </xdr:cNvPr>
        <xdr:cNvSpPr/>
      </xdr:nvSpPr>
      <xdr:spPr>
        <a:xfrm>
          <a:off x="8699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143075</xdr:rowOff>
    </xdr:from>
    <xdr:to>
      <xdr:col>41</xdr:col>
      <xdr:colOff>101600</xdr:colOff>
      <xdr:row>86</xdr:row>
      <xdr:rowOff>73225</xdr:rowOff>
    </xdr:to>
    <xdr:sp macro="" textlink="">
      <xdr:nvSpPr>
        <xdr:cNvPr id="359" name="フローチャート: 判断 358">
          <a:extLst>
            <a:ext uri="{FF2B5EF4-FFF2-40B4-BE49-F238E27FC236}">
              <a16:creationId xmlns:a16="http://schemas.microsoft.com/office/drawing/2014/main" id="{FB47A449-F62F-4568-93F1-EC6063F7A5B4}"/>
            </a:ext>
          </a:extLst>
        </xdr:cNvPr>
        <xdr:cNvSpPr/>
      </xdr:nvSpPr>
      <xdr:spPr>
        <a:xfrm>
          <a:off x="7810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144599</xdr:rowOff>
    </xdr:from>
    <xdr:to>
      <xdr:col>36</xdr:col>
      <xdr:colOff>165100</xdr:colOff>
      <xdr:row>86</xdr:row>
      <xdr:rowOff>74749</xdr:rowOff>
    </xdr:to>
    <xdr:sp macro="" textlink="">
      <xdr:nvSpPr>
        <xdr:cNvPr id="360" name="フローチャート: 判断 359">
          <a:extLst>
            <a:ext uri="{FF2B5EF4-FFF2-40B4-BE49-F238E27FC236}">
              <a16:creationId xmlns:a16="http://schemas.microsoft.com/office/drawing/2014/main" id="{8F087F68-6589-4158-B137-951FEECBBC40}"/>
            </a:ext>
          </a:extLst>
        </xdr:cNvPr>
        <xdr:cNvSpPr/>
      </xdr:nvSpPr>
      <xdr:spPr>
        <a:xfrm>
          <a:off x="6921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E976B12-270D-4616-A6D2-79F7C5F577F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98CEC3C-E9A8-4423-9DBC-BBB202A93D8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75867AF7-ABE3-4A7A-8861-5FE636C1593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9F5CF507-22AD-4406-9011-3FFC616ED81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40327479-8D58-49A7-A69E-C73522C2064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42490</xdr:rowOff>
    </xdr:from>
    <xdr:to>
      <xdr:col>55</xdr:col>
      <xdr:colOff>50800</xdr:colOff>
      <xdr:row>86</xdr:row>
      <xdr:rowOff>144090</xdr:rowOff>
    </xdr:to>
    <xdr:sp macro="" textlink="">
      <xdr:nvSpPr>
        <xdr:cNvPr id="366" name="楕円 365">
          <a:extLst>
            <a:ext uri="{FF2B5EF4-FFF2-40B4-BE49-F238E27FC236}">
              <a16:creationId xmlns:a16="http://schemas.microsoft.com/office/drawing/2014/main" id="{29FAC053-DA09-42A3-B0C7-A0A8B9143CB6}"/>
            </a:ext>
          </a:extLst>
        </xdr:cNvPr>
        <xdr:cNvSpPr/>
      </xdr:nvSpPr>
      <xdr:spPr>
        <a:xfrm>
          <a:off x="10426700" y="1478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128867</xdr:rowOff>
    </xdr:from>
    <xdr:ext cx="469744" cy="259045"/>
    <xdr:sp macro="" textlink="">
      <xdr:nvSpPr>
        <xdr:cNvPr id="367" name="【公営住宅】&#10;一人当たり面積該当値テキスト">
          <a:extLst>
            <a:ext uri="{FF2B5EF4-FFF2-40B4-BE49-F238E27FC236}">
              <a16:creationId xmlns:a16="http://schemas.microsoft.com/office/drawing/2014/main" id="{0D21D47D-F9C3-4151-A9E7-C7E58A4E2A4E}"/>
            </a:ext>
          </a:extLst>
        </xdr:cNvPr>
        <xdr:cNvSpPr txBox="1"/>
      </xdr:nvSpPr>
      <xdr:spPr>
        <a:xfrm>
          <a:off x="10515600" y="1470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61213</xdr:rowOff>
    </xdr:from>
    <xdr:to>
      <xdr:col>50</xdr:col>
      <xdr:colOff>165100</xdr:colOff>
      <xdr:row>86</xdr:row>
      <xdr:rowOff>162813</xdr:rowOff>
    </xdr:to>
    <xdr:sp macro="" textlink="">
      <xdr:nvSpPr>
        <xdr:cNvPr id="368" name="楕円 367">
          <a:extLst>
            <a:ext uri="{FF2B5EF4-FFF2-40B4-BE49-F238E27FC236}">
              <a16:creationId xmlns:a16="http://schemas.microsoft.com/office/drawing/2014/main" id="{6A51F736-93D4-42B8-8DFA-4103B055A845}"/>
            </a:ext>
          </a:extLst>
        </xdr:cNvPr>
        <xdr:cNvSpPr/>
      </xdr:nvSpPr>
      <xdr:spPr>
        <a:xfrm>
          <a:off x="9588500" y="1480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93290</xdr:rowOff>
    </xdr:from>
    <xdr:to>
      <xdr:col>55</xdr:col>
      <xdr:colOff>0</xdr:colOff>
      <xdr:row>86</xdr:row>
      <xdr:rowOff>112013</xdr:rowOff>
    </xdr:to>
    <xdr:cxnSp macro="">
      <xdr:nvCxnSpPr>
        <xdr:cNvPr id="369" name="直線コネクタ 368">
          <a:extLst>
            <a:ext uri="{FF2B5EF4-FFF2-40B4-BE49-F238E27FC236}">
              <a16:creationId xmlns:a16="http://schemas.microsoft.com/office/drawing/2014/main" id="{131AB385-4FDE-4035-B9C9-086E5B232513}"/>
            </a:ext>
          </a:extLst>
        </xdr:cNvPr>
        <xdr:cNvCxnSpPr/>
      </xdr:nvCxnSpPr>
      <xdr:spPr>
        <a:xfrm flipV="1">
          <a:off x="9639300" y="14837990"/>
          <a:ext cx="838200" cy="1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62520</xdr:rowOff>
    </xdr:from>
    <xdr:to>
      <xdr:col>46</xdr:col>
      <xdr:colOff>38100</xdr:colOff>
      <xdr:row>86</xdr:row>
      <xdr:rowOff>164120</xdr:rowOff>
    </xdr:to>
    <xdr:sp macro="" textlink="">
      <xdr:nvSpPr>
        <xdr:cNvPr id="370" name="楕円 369">
          <a:extLst>
            <a:ext uri="{FF2B5EF4-FFF2-40B4-BE49-F238E27FC236}">
              <a16:creationId xmlns:a16="http://schemas.microsoft.com/office/drawing/2014/main" id="{B78E4FAC-0746-45BD-AD39-F034D3AEAE49}"/>
            </a:ext>
          </a:extLst>
        </xdr:cNvPr>
        <xdr:cNvSpPr/>
      </xdr:nvSpPr>
      <xdr:spPr>
        <a:xfrm>
          <a:off x="8699500" y="1480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112013</xdr:rowOff>
    </xdr:from>
    <xdr:to>
      <xdr:col>50</xdr:col>
      <xdr:colOff>114300</xdr:colOff>
      <xdr:row>86</xdr:row>
      <xdr:rowOff>113320</xdr:rowOff>
    </xdr:to>
    <xdr:cxnSp macro="">
      <xdr:nvCxnSpPr>
        <xdr:cNvPr id="371" name="直線コネクタ 370">
          <a:extLst>
            <a:ext uri="{FF2B5EF4-FFF2-40B4-BE49-F238E27FC236}">
              <a16:creationId xmlns:a16="http://schemas.microsoft.com/office/drawing/2014/main" id="{72958990-E669-4C5F-87A9-2C0663A7BD58}"/>
            </a:ext>
          </a:extLst>
        </xdr:cNvPr>
        <xdr:cNvCxnSpPr/>
      </xdr:nvCxnSpPr>
      <xdr:spPr>
        <a:xfrm flipV="1">
          <a:off x="8750300" y="14856713"/>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73406</xdr:rowOff>
    </xdr:from>
    <xdr:to>
      <xdr:col>41</xdr:col>
      <xdr:colOff>101600</xdr:colOff>
      <xdr:row>87</xdr:row>
      <xdr:rowOff>3556</xdr:rowOff>
    </xdr:to>
    <xdr:sp macro="" textlink="">
      <xdr:nvSpPr>
        <xdr:cNvPr id="372" name="楕円 371">
          <a:extLst>
            <a:ext uri="{FF2B5EF4-FFF2-40B4-BE49-F238E27FC236}">
              <a16:creationId xmlns:a16="http://schemas.microsoft.com/office/drawing/2014/main" id="{7684DD24-B72B-4FF4-9461-9658B70B1533}"/>
            </a:ext>
          </a:extLst>
        </xdr:cNvPr>
        <xdr:cNvSpPr/>
      </xdr:nvSpPr>
      <xdr:spPr>
        <a:xfrm>
          <a:off x="7810500" y="1481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113320</xdr:rowOff>
    </xdr:from>
    <xdr:to>
      <xdr:col>45</xdr:col>
      <xdr:colOff>177800</xdr:colOff>
      <xdr:row>86</xdr:row>
      <xdr:rowOff>124206</xdr:rowOff>
    </xdr:to>
    <xdr:cxnSp macro="">
      <xdr:nvCxnSpPr>
        <xdr:cNvPr id="373" name="直線コネクタ 372">
          <a:extLst>
            <a:ext uri="{FF2B5EF4-FFF2-40B4-BE49-F238E27FC236}">
              <a16:creationId xmlns:a16="http://schemas.microsoft.com/office/drawing/2014/main" id="{5B47E2CC-BAA7-4EF3-ACB7-1EF27150F604}"/>
            </a:ext>
          </a:extLst>
        </xdr:cNvPr>
        <xdr:cNvCxnSpPr/>
      </xdr:nvCxnSpPr>
      <xdr:spPr>
        <a:xfrm flipV="1">
          <a:off x="7861300" y="1485802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72099</xdr:rowOff>
    </xdr:from>
    <xdr:to>
      <xdr:col>36</xdr:col>
      <xdr:colOff>165100</xdr:colOff>
      <xdr:row>87</xdr:row>
      <xdr:rowOff>2249</xdr:rowOff>
    </xdr:to>
    <xdr:sp macro="" textlink="">
      <xdr:nvSpPr>
        <xdr:cNvPr id="374" name="楕円 373">
          <a:extLst>
            <a:ext uri="{FF2B5EF4-FFF2-40B4-BE49-F238E27FC236}">
              <a16:creationId xmlns:a16="http://schemas.microsoft.com/office/drawing/2014/main" id="{EC901A88-54CA-4AD1-B715-1A59132DB9B8}"/>
            </a:ext>
          </a:extLst>
        </xdr:cNvPr>
        <xdr:cNvSpPr/>
      </xdr:nvSpPr>
      <xdr:spPr>
        <a:xfrm>
          <a:off x="6921500" y="148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122899</xdr:rowOff>
    </xdr:from>
    <xdr:to>
      <xdr:col>41</xdr:col>
      <xdr:colOff>50800</xdr:colOff>
      <xdr:row>86</xdr:row>
      <xdr:rowOff>124206</xdr:rowOff>
    </xdr:to>
    <xdr:cxnSp macro="">
      <xdr:nvCxnSpPr>
        <xdr:cNvPr id="375" name="直線コネクタ 374">
          <a:extLst>
            <a:ext uri="{FF2B5EF4-FFF2-40B4-BE49-F238E27FC236}">
              <a16:creationId xmlns:a16="http://schemas.microsoft.com/office/drawing/2014/main" id="{47EB3F92-9353-44E9-8E34-7205732B9288}"/>
            </a:ext>
          </a:extLst>
        </xdr:cNvPr>
        <xdr:cNvCxnSpPr/>
      </xdr:nvCxnSpPr>
      <xdr:spPr>
        <a:xfrm>
          <a:off x="6972300" y="14867599"/>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86050</xdr:rowOff>
    </xdr:from>
    <xdr:ext cx="469744" cy="259045"/>
    <xdr:sp macro="" textlink="">
      <xdr:nvSpPr>
        <xdr:cNvPr id="376" name="n_1aveValue【公営住宅】&#10;一人当たり面積">
          <a:extLst>
            <a:ext uri="{FF2B5EF4-FFF2-40B4-BE49-F238E27FC236}">
              <a16:creationId xmlns:a16="http://schemas.microsoft.com/office/drawing/2014/main" id="{89C1A6C7-D07F-4B28-908B-7E23E2903BCB}"/>
            </a:ext>
          </a:extLst>
        </xdr:cNvPr>
        <xdr:cNvSpPr txBox="1"/>
      </xdr:nvSpPr>
      <xdr:spPr>
        <a:xfrm>
          <a:off x="93917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77778</xdr:rowOff>
    </xdr:from>
    <xdr:ext cx="469744" cy="259045"/>
    <xdr:sp macro="" textlink="">
      <xdr:nvSpPr>
        <xdr:cNvPr id="377" name="n_2aveValue【公営住宅】&#10;一人当たり面積">
          <a:extLst>
            <a:ext uri="{FF2B5EF4-FFF2-40B4-BE49-F238E27FC236}">
              <a16:creationId xmlns:a16="http://schemas.microsoft.com/office/drawing/2014/main" id="{3BCB3CD9-A42C-4F19-A4E4-211AC6A6F1F4}"/>
            </a:ext>
          </a:extLst>
        </xdr:cNvPr>
        <xdr:cNvSpPr txBox="1"/>
      </xdr:nvSpPr>
      <xdr:spPr>
        <a:xfrm>
          <a:off x="8515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89752</xdr:rowOff>
    </xdr:from>
    <xdr:ext cx="469744" cy="259045"/>
    <xdr:sp macro="" textlink="">
      <xdr:nvSpPr>
        <xdr:cNvPr id="378" name="n_3aveValue【公営住宅】&#10;一人当たり面積">
          <a:extLst>
            <a:ext uri="{FF2B5EF4-FFF2-40B4-BE49-F238E27FC236}">
              <a16:creationId xmlns:a16="http://schemas.microsoft.com/office/drawing/2014/main" id="{F6580628-842D-429D-91F5-FD561B478A48}"/>
            </a:ext>
          </a:extLst>
        </xdr:cNvPr>
        <xdr:cNvSpPr txBox="1"/>
      </xdr:nvSpPr>
      <xdr:spPr>
        <a:xfrm>
          <a:off x="7626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91276</xdr:rowOff>
    </xdr:from>
    <xdr:ext cx="469744" cy="259045"/>
    <xdr:sp macro="" textlink="">
      <xdr:nvSpPr>
        <xdr:cNvPr id="379" name="n_4aveValue【公営住宅】&#10;一人当たり面積">
          <a:extLst>
            <a:ext uri="{FF2B5EF4-FFF2-40B4-BE49-F238E27FC236}">
              <a16:creationId xmlns:a16="http://schemas.microsoft.com/office/drawing/2014/main" id="{C0480C5F-1839-4124-A77D-06A4CD6C5266}"/>
            </a:ext>
          </a:extLst>
        </xdr:cNvPr>
        <xdr:cNvSpPr txBox="1"/>
      </xdr:nvSpPr>
      <xdr:spPr>
        <a:xfrm>
          <a:off x="6737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153940</xdr:rowOff>
    </xdr:from>
    <xdr:ext cx="469744" cy="259045"/>
    <xdr:sp macro="" textlink="">
      <xdr:nvSpPr>
        <xdr:cNvPr id="380" name="n_1mainValue【公営住宅】&#10;一人当たり面積">
          <a:extLst>
            <a:ext uri="{FF2B5EF4-FFF2-40B4-BE49-F238E27FC236}">
              <a16:creationId xmlns:a16="http://schemas.microsoft.com/office/drawing/2014/main" id="{F531D642-5D3B-47BF-994C-31095922AE6E}"/>
            </a:ext>
          </a:extLst>
        </xdr:cNvPr>
        <xdr:cNvSpPr txBox="1"/>
      </xdr:nvSpPr>
      <xdr:spPr>
        <a:xfrm>
          <a:off x="9391727" y="1489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155247</xdr:rowOff>
    </xdr:from>
    <xdr:ext cx="469744" cy="259045"/>
    <xdr:sp macro="" textlink="">
      <xdr:nvSpPr>
        <xdr:cNvPr id="381" name="n_2mainValue【公営住宅】&#10;一人当たり面積">
          <a:extLst>
            <a:ext uri="{FF2B5EF4-FFF2-40B4-BE49-F238E27FC236}">
              <a16:creationId xmlns:a16="http://schemas.microsoft.com/office/drawing/2014/main" id="{F94533DA-3118-4941-8003-CC0EFAEAC41F}"/>
            </a:ext>
          </a:extLst>
        </xdr:cNvPr>
        <xdr:cNvSpPr txBox="1"/>
      </xdr:nvSpPr>
      <xdr:spPr>
        <a:xfrm>
          <a:off x="8515427" y="1489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166133</xdr:rowOff>
    </xdr:from>
    <xdr:ext cx="469744" cy="259045"/>
    <xdr:sp macro="" textlink="">
      <xdr:nvSpPr>
        <xdr:cNvPr id="382" name="n_3mainValue【公営住宅】&#10;一人当たり面積">
          <a:extLst>
            <a:ext uri="{FF2B5EF4-FFF2-40B4-BE49-F238E27FC236}">
              <a16:creationId xmlns:a16="http://schemas.microsoft.com/office/drawing/2014/main" id="{D5194AC7-1945-4207-A75C-0A1893505841}"/>
            </a:ext>
          </a:extLst>
        </xdr:cNvPr>
        <xdr:cNvSpPr txBox="1"/>
      </xdr:nvSpPr>
      <xdr:spPr>
        <a:xfrm>
          <a:off x="7626427" y="1491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164826</xdr:rowOff>
    </xdr:from>
    <xdr:ext cx="469744" cy="259045"/>
    <xdr:sp macro="" textlink="">
      <xdr:nvSpPr>
        <xdr:cNvPr id="383" name="n_4mainValue【公営住宅】&#10;一人当たり面積">
          <a:extLst>
            <a:ext uri="{FF2B5EF4-FFF2-40B4-BE49-F238E27FC236}">
              <a16:creationId xmlns:a16="http://schemas.microsoft.com/office/drawing/2014/main" id="{87DB77B3-E4D7-4C76-BD58-C07C2C772F90}"/>
            </a:ext>
          </a:extLst>
        </xdr:cNvPr>
        <xdr:cNvSpPr txBox="1"/>
      </xdr:nvSpPr>
      <xdr:spPr>
        <a:xfrm>
          <a:off x="6737427" y="1490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AB8661C6-A81A-4F3D-986F-13B6A0BC93B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A28DB79D-0C50-4D9E-A5B0-7B83631B95E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A09278E2-DC61-4FAD-AE55-5693482A8C5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42CBB572-B1FB-4A5F-90DB-4A15E068C85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1E475E29-38B4-439C-A661-C43D2CF320B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2BA90B7A-548B-4255-A309-3440528AD03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46B2D7E2-0A86-4D8C-9241-0B776EDBCA0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0DBA6995-994D-4C21-944B-C40ADF133B0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41CF9B23-E1C3-4F9A-8144-AD81C0FB4BC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38FD9CD1-6B09-4DBB-AEC1-67D1DDBA4BF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F58ACBD2-3720-4637-93BB-EE84EC11451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05EA5733-B0A1-4D2B-95A9-65A36B24015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7AF8EF60-E99B-45B6-A3B6-D0D04895A47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C3D3E4FB-1C8D-479A-834F-1DB0A2C5527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CA706AA2-CCE3-4F0F-99B9-BB49129FB55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802AEB36-C958-4136-8E99-7F0E28EDBC8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C3EFA892-18A2-494D-8D56-BA7493CC1A9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744CC402-FDC9-4987-BF91-BD867068DE2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CEC50748-BBB1-4936-A34D-96AB1098734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66C6F371-DAE6-43DC-A1B1-D85AD94856F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4BA4268F-5714-4F2C-8C15-76A8381D493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78887CB4-9EA4-4FD5-A4BD-5FF1AE5A99B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7B37DAB5-41E3-46AF-BAA1-5E96CA5B374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00A50481-B168-428B-937E-098B586503A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BA676487-0D35-4E1C-A722-F5C6F8F2BD3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C2D9677D-234A-4E8A-A0E3-961E2A8AB40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6D0F0BE8-CA1B-4D93-9C25-4484D9170BF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1" name="直線コネクタ 410">
          <a:extLst>
            <a:ext uri="{FF2B5EF4-FFF2-40B4-BE49-F238E27FC236}">
              <a16:creationId xmlns:a16="http://schemas.microsoft.com/office/drawing/2014/main" id="{152482D1-41F6-4121-9941-DC13BC29B24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2" name="テキスト ボックス 411">
          <a:extLst>
            <a:ext uri="{FF2B5EF4-FFF2-40B4-BE49-F238E27FC236}">
              <a16:creationId xmlns:a16="http://schemas.microsoft.com/office/drawing/2014/main" id="{D0D9EC4F-5A3F-4C9E-A7F4-4C9F3D18182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3" name="直線コネクタ 412">
          <a:extLst>
            <a:ext uri="{FF2B5EF4-FFF2-40B4-BE49-F238E27FC236}">
              <a16:creationId xmlns:a16="http://schemas.microsoft.com/office/drawing/2014/main" id="{41297E0E-9769-4BF5-860E-DA083E20819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4" name="テキスト ボックス 413">
          <a:extLst>
            <a:ext uri="{FF2B5EF4-FFF2-40B4-BE49-F238E27FC236}">
              <a16:creationId xmlns:a16="http://schemas.microsoft.com/office/drawing/2014/main" id="{1FCED877-3F62-4F24-9586-B8848E1AC4C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5" name="直線コネクタ 414">
          <a:extLst>
            <a:ext uri="{FF2B5EF4-FFF2-40B4-BE49-F238E27FC236}">
              <a16:creationId xmlns:a16="http://schemas.microsoft.com/office/drawing/2014/main" id="{6DE39FEA-3F2B-4D5F-BFE2-029AA45B779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6" name="テキスト ボックス 415">
          <a:extLst>
            <a:ext uri="{FF2B5EF4-FFF2-40B4-BE49-F238E27FC236}">
              <a16:creationId xmlns:a16="http://schemas.microsoft.com/office/drawing/2014/main" id="{AA2AC2AF-BD6B-4364-9109-37C97C96492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7" name="直線コネクタ 416">
          <a:extLst>
            <a:ext uri="{FF2B5EF4-FFF2-40B4-BE49-F238E27FC236}">
              <a16:creationId xmlns:a16="http://schemas.microsoft.com/office/drawing/2014/main" id="{07C85873-DB10-41CE-B880-02EFA4E5021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8" name="テキスト ボックス 417">
          <a:extLst>
            <a:ext uri="{FF2B5EF4-FFF2-40B4-BE49-F238E27FC236}">
              <a16:creationId xmlns:a16="http://schemas.microsoft.com/office/drawing/2014/main" id="{5A09278D-CC92-4379-AEF0-5320E5BCBDB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9" name="直線コネクタ 418">
          <a:extLst>
            <a:ext uri="{FF2B5EF4-FFF2-40B4-BE49-F238E27FC236}">
              <a16:creationId xmlns:a16="http://schemas.microsoft.com/office/drawing/2014/main" id="{B5A5FE85-B137-4BCB-9FA6-FFD75429825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0" name="テキスト ボックス 419">
          <a:extLst>
            <a:ext uri="{FF2B5EF4-FFF2-40B4-BE49-F238E27FC236}">
              <a16:creationId xmlns:a16="http://schemas.microsoft.com/office/drawing/2014/main" id="{75077BE5-8295-4536-ABA4-B9E5ED3F36A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1" name="直線コネクタ 420">
          <a:extLst>
            <a:ext uri="{FF2B5EF4-FFF2-40B4-BE49-F238E27FC236}">
              <a16:creationId xmlns:a16="http://schemas.microsoft.com/office/drawing/2014/main" id="{5EEF64A5-ED3C-4286-81F4-0026BA6A383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2" name="テキスト ボックス 421">
          <a:extLst>
            <a:ext uri="{FF2B5EF4-FFF2-40B4-BE49-F238E27FC236}">
              <a16:creationId xmlns:a16="http://schemas.microsoft.com/office/drawing/2014/main" id="{9EBF6BED-7D94-4521-A4EE-1D1376A0812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a:extLst>
            <a:ext uri="{FF2B5EF4-FFF2-40B4-BE49-F238E27FC236}">
              <a16:creationId xmlns:a16="http://schemas.microsoft.com/office/drawing/2014/main" id="{1AB22F1F-57E7-4E0B-B8BD-EE30EC82298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認定こども園・幼稚園・保育所】&#10;有形固定資産減価償却率グラフ枠">
          <a:extLst>
            <a:ext uri="{FF2B5EF4-FFF2-40B4-BE49-F238E27FC236}">
              <a16:creationId xmlns:a16="http://schemas.microsoft.com/office/drawing/2014/main" id="{98AD2A4D-4B7F-4A38-91F0-093B2411BE6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425" name="直線コネクタ 424">
          <a:extLst>
            <a:ext uri="{FF2B5EF4-FFF2-40B4-BE49-F238E27FC236}">
              <a16:creationId xmlns:a16="http://schemas.microsoft.com/office/drawing/2014/main" id="{65CF3DB3-FBA2-485C-99DA-F8437C0F60EF}"/>
            </a:ext>
          </a:extLst>
        </xdr:cNvPr>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6" name="【認定こども園・幼稚園・保育所】&#10;有形固定資産減価償却率最小値テキスト">
          <a:extLst>
            <a:ext uri="{FF2B5EF4-FFF2-40B4-BE49-F238E27FC236}">
              <a16:creationId xmlns:a16="http://schemas.microsoft.com/office/drawing/2014/main" id="{C91E9BF5-E421-407B-AECE-D433C51F171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7" name="直線コネクタ 426">
          <a:extLst>
            <a:ext uri="{FF2B5EF4-FFF2-40B4-BE49-F238E27FC236}">
              <a16:creationId xmlns:a16="http://schemas.microsoft.com/office/drawing/2014/main" id="{5E85A37A-6CF8-4CEA-AF90-793E74CE0AB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428" name="【認定こども園・幼稚園・保育所】&#10;有形固定資産減価償却率最大値テキスト">
          <a:extLst>
            <a:ext uri="{FF2B5EF4-FFF2-40B4-BE49-F238E27FC236}">
              <a16:creationId xmlns:a16="http://schemas.microsoft.com/office/drawing/2014/main" id="{4048A9B0-8940-4FD6-B47C-88AB9AC321CC}"/>
            </a:ext>
          </a:extLst>
        </xdr:cNvPr>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429" name="直線コネクタ 428">
          <a:extLst>
            <a:ext uri="{FF2B5EF4-FFF2-40B4-BE49-F238E27FC236}">
              <a16:creationId xmlns:a16="http://schemas.microsoft.com/office/drawing/2014/main" id="{9D3EE1B5-2D60-488E-ACA6-B548240EBAA1}"/>
            </a:ext>
          </a:extLst>
        </xdr:cNvPr>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134455</xdr:rowOff>
    </xdr:from>
    <xdr:ext cx="405111" cy="259045"/>
    <xdr:sp macro="" textlink="">
      <xdr:nvSpPr>
        <xdr:cNvPr id="430" name="【認定こども園・幼稚園・保育所】&#10;有形固定資産減価償却率平均値テキスト">
          <a:extLst>
            <a:ext uri="{FF2B5EF4-FFF2-40B4-BE49-F238E27FC236}">
              <a16:creationId xmlns:a16="http://schemas.microsoft.com/office/drawing/2014/main" id="{0FB8D940-FF35-49AF-8CC5-1A680F2BD27F}"/>
            </a:ext>
          </a:extLst>
        </xdr:cNvPr>
        <xdr:cNvSpPr txBox="1"/>
      </xdr:nvSpPr>
      <xdr:spPr>
        <a:xfrm>
          <a:off x="16357600" y="647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431" name="フローチャート: 判断 430">
          <a:extLst>
            <a:ext uri="{FF2B5EF4-FFF2-40B4-BE49-F238E27FC236}">
              <a16:creationId xmlns:a16="http://schemas.microsoft.com/office/drawing/2014/main" id="{FBF9CB0B-DD04-4B11-9C4F-3CB342ED59BF}"/>
            </a:ext>
          </a:extLst>
        </xdr:cNvPr>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32" name="フローチャート: 判断 431">
          <a:extLst>
            <a:ext uri="{FF2B5EF4-FFF2-40B4-BE49-F238E27FC236}">
              <a16:creationId xmlns:a16="http://schemas.microsoft.com/office/drawing/2014/main" id="{00710971-7BE3-4022-B19A-B2F7A78A22B6}"/>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33" name="フローチャート: 判断 432">
          <a:extLst>
            <a:ext uri="{FF2B5EF4-FFF2-40B4-BE49-F238E27FC236}">
              <a16:creationId xmlns:a16="http://schemas.microsoft.com/office/drawing/2014/main" id="{D6CF0420-E3A3-4ABE-8465-20BD0343C7B3}"/>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434" name="フローチャート: 判断 433">
          <a:extLst>
            <a:ext uri="{FF2B5EF4-FFF2-40B4-BE49-F238E27FC236}">
              <a16:creationId xmlns:a16="http://schemas.microsoft.com/office/drawing/2014/main" id="{628D030A-389E-4D28-9811-DCDC5C50A4EB}"/>
            </a:ext>
          </a:extLst>
        </xdr:cNvPr>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435" name="フローチャート: 判断 434">
          <a:extLst>
            <a:ext uri="{FF2B5EF4-FFF2-40B4-BE49-F238E27FC236}">
              <a16:creationId xmlns:a16="http://schemas.microsoft.com/office/drawing/2014/main" id="{7215F8DC-0D94-424B-9BB6-7FE45D665925}"/>
            </a:ext>
          </a:extLst>
        </xdr:cNvPr>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7E952DA0-F016-4FA2-837B-5093CA3F20F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C248AD70-0E68-404D-B664-4AA7F74BCA7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5BA8DF32-8B7E-4849-9E0B-BADE62915C1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B7B79A5D-A0F9-4268-A920-816BE7D68E5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214A92D6-085E-4F91-A86D-6C74C4F46C8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159294</xdr:rowOff>
    </xdr:from>
    <xdr:to>
      <xdr:col>85</xdr:col>
      <xdr:colOff>177800</xdr:colOff>
      <xdr:row>34</xdr:row>
      <xdr:rowOff>89444</xdr:rowOff>
    </xdr:to>
    <xdr:sp macro="" textlink="">
      <xdr:nvSpPr>
        <xdr:cNvPr id="441" name="楕円 440">
          <a:extLst>
            <a:ext uri="{FF2B5EF4-FFF2-40B4-BE49-F238E27FC236}">
              <a16:creationId xmlns:a16="http://schemas.microsoft.com/office/drawing/2014/main" id="{3B519208-7C0A-4C4A-BD06-C17EADFB73D8}"/>
            </a:ext>
          </a:extLst>
        </xdr:cNvPr>
        <xdr:cNvSpPr/>
      </xdr:nvSpPr>
      <xdr:spPr>
        <a:xfrm>
          <a:off x="16268700" y="581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74221</xdr:rowOff>
    </xdr:from>
    <xdr:ext cx="405111" cy="259045"/>
    <xdr:sp macro="" textlink="">
      <xdr:nvSpPr>
        <xdr:cNvPr id="442" name="【認定こども園・幼稚園・保育所】&#10;有形固定資産減価償却率該当値テキスト">
          <a:extLst>
            <a:ext uri="{FF2B5EF4-FFF2-40B4-BE49-F238E27FC236}">
              <a16:creationId xmlns:a16="http://schemas.microsoft.com/office/drawing/2014/main" id="{3930FD31-ED2F-4452-8732-9B207CA7CE61}"/>
            </a:ext>
          </a:extLst>
        </xdr:cNvPr>
        <xdr:cNvSpPr txBox="1"/>
      </xdr:nvSpPr>
      <xdr:spPr>
        <a:xfrm>
          <a:off x="16357600" y="5732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159294</xdr:rowOff>
    </xdr:from>
    <xdr:to>
      <xdr:col>81</xdr:col>
      <xdr:colOff>101600</xdr:colOff>
      <xdr:row>42</xdr:row>
      <xdr:rowOff>89444</xdr:rowOff>
    </xdr:to>
    <xdr:sp macro="" textlink="">
      <xdr:nvSpPr>
        <xdr:cNvPr id="443" name="楕円 442">
          <a:extLst>
            <a:ext uri="{FF2B5EF4-FFF2-40B4-BE49-F238E27FC236}">
              <a16:creationId xmlns:a16="http://schemas.microsoft.com/office/drawing/2014/main" id="{4CE904E3-55A0-402D-B352-A716C86176A2}"/>
            </a:ext>
          </a:extLst>
        </xdr:cNvPr>
        <xdr:cNvSpPr/>
      </xdr:nvSpPr>
      <xdr:spPr>
        <a:xfrm>
          <a:off x="15430500" y="718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38644</xdr:rowOff>
    </xdr:from>
    <xdr:to>
      <xdr:col>85</xdr:col>
      <xdr:colOff>127000</xdr:colOff>
      <xdr:row>42</xdr:row>
      <xdr:rowOff>38644</xdr:rowOff>
    </xdr:to>
    <xdr:cxnSp macro="">
      <xdr:nvCxnSpPr>
        <xdr:cNvPr id="444" name="直線コネクタ 443">
          <a:extLst>
            <a:ext uri="{FF2B5EF4-FFF2-40B4-BE49-F238E27FC236}">
              <a16:creationId xmlns:a16="http://schemas.microsoft.com/office/drawing/2014/main" id="{6BCB6CA2-5C50-4E92-93F1-3105FD21E835}"/>
            </a:ext>
          </a:extLst>
        </xdr:cNvPr>
        <xdr:cNvCxnSpPr/>
      </xdr:nvCxnSpPr>
      <xdr:spPr>
        <a:xfrm flipV="1">
          <a:off x="15481300" y="5867944"/>
          <a:ext cx="838200" cy="13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154396</xdr:rowOff>
    </xdr:from>
    <xdr:to>
      <xdr:col>76</xdr:col>
      <xdr:colOff>165100</xdr:colOff>
      <xdr:row>42</xdr:row>
      <xdr:rowOff>84546</xdr:rowOff>
    </xdr:to>
    <xdr:sp macro="" textlink="">
      <xdr:nvSpPr>
        <xdr:cNvPr id="445" name="楕円 444">
          <a:extLst>
            <a:ext uri="{FF2B5EF4-FFF2-40B4-BE49-F238E27FC236}">
              <a16:creationId xmlns:a16="http://schemas.microsoft.com/office/drawing/2014/main" id="{E59975E3-66B3-4C6B-9BB8-B51DC1705BEE}"/>
            </a:ext>
          </a:extLst>
        </xdr:cNvPr>
        <xdr:cNvSpPr/>
      </xdr:nvSpPr>
      <xdr:spPr>
        <a:xfrm>
          <a:off x="14541500" y="7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33746</xdr:rowOff>
    </xdr:from>
    <xdr:to>
      <xdr:col>81</xdr:col>
      <xdr:colOff>50800</xdr:colOff>
      <xdr:row>42</xdr:row>
      <xdr:rowOff>38644</xdr:rowOff>
    </xdr:to>
    <xdr:cxnSp macro="">
      <xdr:nvCxnSpPr>
        <xdr:cNvPr id="446" name="直線コネクタ 445">
          <a:extLst>
            <a:ext uri="{FF2B5EF4-FFF2-40B4-BE49-F238E27FC236}">
              <a16:creationId xmlns:a16="http://schemas.microsoft.com/office/drawing/2014/main" id="{E0A55EE8-1659-4AC9-BB60-0EA9CE078079}"/>
            </a:ext>
          </a:extLst>
        </xdr:cNvPr>
        <xdr:cNvCxnSpPr/>
      </xdr:nvCxnSpPr>
      <xdr:spPr>
        <a:xfrm>
          <a:off x="14592300" y="723464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447" name="楕円 446">
          <a:extLst>
            <a:ext uri="{FF2B5EF4-FFF2-40B4-BE49-F238E27FC236}">
              <a16:creationId xmlns:a16="http://schemas.microsoft.com/office/drawing/2014/main" id="{32A38B53-B4BE-4026-9AD2-74645A8489BD}"/>
            </a:ext>
          </a:extLst>
        </xdr:cNvPr>
        <xdr:cNvSpPr/>
      </xdr:nvSpPr>
      <xdr:spPr>
        <a:xfrm>
          <a:off x="13652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33746</xdr:rowOff>
    </xdr:from>
    <xdr:to>
      <xdr:col>76</xdr:col>
      <xdr:colOff>114300</xdr:colOff>
      <xdr:row>42</xdr:row>
      <xdr:rowOff>92528</xdr:rowOff>
    </xdr:to>
    <xdr:cxnSp macro="">
      <xdr:nvCxnSpPr>
        <xdr:cNvPr id="448" name="直線コネクタ 447">
          <a:extLst>
            <a:ext uri="{FF2B5EF4-FFF2-40B4-BE49-F238E27FC236}">
              <a16:creationId xmlns:a16="http://schemas.microsoft.com/office/drawing/2014/main" id="{0EDAAD58-75FE-4F82-AE5C-EE6B45AEB392}"/>
            </a:ext>
          </a:extLst>
        </xdr:cNvPr>
        <xdr:cNvCxnSpPr/>
      </xdr:nvCxnSpPr>
      <xdr:spPr>
        <a:xfrm flipV="1">
          <a:off x="13703300" y="723464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449" name="楕円 448">
          <a:extLst>
            <a:ext uri="{FF2B5EF4-FFF2-40B4-BE49-F238E27FC236}">
              <a16:creationId xmlns:a16="http://schemas.microsoft.com/office/drawing/2014/main" id="{A12A738D-B58B-43CE-B7B9-0A7A439D042C}"/>
            </a:ext>
          </a:extLst>
        </xdr:cNvPr>
        <xdr:cNvSpPr/>
      </xdr:nvSpPr>
      <xdr:spPr>
        <a:xfrm>
          <a:off x="12763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92528</xdr:rowOff>
    </xdr:from>
    <xdr:to>
      <xdr:col>71</xdr:col>
      <xdr:colOff>177800</xdr:colOff>
      <xdr:row>42</xdr:row>
      <xdr:rowOff>92528</xdr:rowOff>
    </xdr:to>
    <xdr:cxnSp macro="">
      <xdr:nvCxnSpPr>
        <xdr:cNvPr id="450" name="直線コネクタ 449">
          <a:extLst>
            <a:ext uri="{FF2B5EF4-FFF2-40B4-BE49-F238E27FC236}">
              <a16:creationId xmlns:a16="http://schemas.microsoft.com/office/drawing/2014/main" id="{20215273-A08F-4729-823C-0811F38BB87C}"/>
            </a:ext>
          </a:extLst>
        </xdr:cNvPr>
        <xdr:cNvCxnSpPr/>
      </xdr:nvCxnSpPr>
      <xdr:spPr>
        <a:xfrm>
          <a:off x="12814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451" name="n_1aveValue【認定こども園・幼稚園・保育所】&#10;有形固定資産減価償却率">
          <a:extLst>
            <a:ext uri="{FF2B5EF4-FFF2-40B4-BE49-F238E27FC236}">
              <a16:creationId xmlns:a16="http://schemas.microsoft.com/office/drawing/2014/main" id="{AE568FBC-015F-4704-B797-E469BA64A94A}"/>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52" name="n_2aveValue【認定こども園・幼稚園・保育所】&#10;有形固定資産減価償却率">
          <a:extLst>
            <a:ext uri="{FF2B5EF4-FFF2-40B4-BE49-F238E27FC236}">
              <a16:creationId xmlns:a16="http://schemas.microsoft.com/office/drawing/2014/main" id="{D4CB9434-9939-454D-A637-F224CF962A10}"/>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55353</xdr:rowOff>
    </xdr:from>
    <xdr:ext cx="405111" cy="259045"/>
    <xdr:sp macro="" textlink="">
      <xdr:nvSpPr>
        <xdr:cNvPr id="453" name="n_3aveValue【認定こども園・幼稚園・保育所】&#10;有形固定資産減価償却率">
          <a:extLst>
            <a:ext uri="{FF2B5EF4-FFF2-40B4-BE49-F238E27FC236}">
              <a16:creationId xmlns:a16="http://schemas.microsoft.com/office/drawing/2014/main" id="{6A868440-426B-4765-B750-67BD7CC3C712}"/>
            </a:ext>
          </a:extLst>
        </xdr:cNvPr>
        <xdr:cNvSpPr txBox="1"/>
      </xdr:nvSpPr>
      <xdr:spPr>
        <a:xfrm>
          <a:off x="13500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454" name="n_4aveValue【認定こども園・幼稚園・保育所】&#10;有形固定資産減価償却率">
          <a:extLst>
            <a:ext uri="{FF2B5EF4-FFF2-40B4-BE49-F238E27FC236}">
              <a16:creationId xmlns:a16="http://schemas.microsoft.com/office/drawing/2014/main" id="{99BB26DF-D28F-45D4-A03D-3EDFE4FC89FF}"/>
            </a:ext>
          </a:extLst>
        </xdr:cNvPr>
        <xdr:cNvSpPr txBox="1"/>
      </xdr:nvSpPr>
      <xdr:spPr>
        <a:xfrm>
          <a:off x="12611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80571</xdr:rowOff>
    </xdr:from>
    <xdr:ext cx="405111" cy="259045"/>
    <xdr:sp macro="" textlink="">
      <xdr:nvSpPr>
        <xdr:cNvPr id="455" name="n_1mainValue【認定こども園・幼稚園・保育所】&#10;有形固定資産減価償却率">
          <a:extLst>
            <a:ext uri="{FF2B5EF4-FFF2-40B4-BE49-F238E27FC236}">
              <a16:creationId xmlns:a16="http://schemas.microsoft.com/office/drawing/2014/main" id="{90C38844-AF26-44BC-B3A4-CA614BEC3D54}"/>
            </a:ext>
          </a:extLst>
        </xdr:cNvPr>
        <xdr:cNvSpPr txBox="1"/>
      </xdr:nvSpPr>
      <xdr:spPr>
        <a:xfrm>
          <a:off x="15266044" y="728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75673</xdr:rowOff>
    </xdr:from>
    <xdr:ext cx="405111" cy="259045"/>
    <xdr:sp macro="" textlink="">
      <xdr:nvSpPr>
        <xdr:cNvPr id="456" name="n_2mainValue【認定こども園・幼稚園・保育所】&#10;有形固定資産減価償却率">
          <a:extLst>
            <a:ext uri="{FF2B5EF4-FFF2-40B4-BE49-F238E27FC236}">
              <a16:creationId xmlns:a16="http://schemas.microsoft.com/office/drawing/2014/main" id="{9C7660D5-1E5F-436E-B876-6E154024150C}"/>
            </a:ext>
          </a:extLst>
        </xdr:cNvPr>
        <xdr:cNvSpPr txBox="1"/>
      </xdr:nvSpPr>
      <xdr:spPr>
        <a:xfrm>
          <a:off x="14389744" y="727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457" name="n_3mainValue【認定こども園・幼稚園・保育所】&#10;有形固定資産減価償却率">
          <a:extLst>
            <a:ext uri="{FF2B5EF4-FFF2-40B4-BE49-F238E27FC236}">
              <a16:creationId xmlns:a16="http://schemas.microsoft.com/office/drawing/2014/main" id="{079D256D-6106-4073-AADF-DFCC09FC4A9E}"/>
            </a:ext>
          </a:extLst>
        </xdr:cNvPr>
        <xdr:cNvSpPr txBox="1"/>
      </xdr:nvSpPr>
      <xdr:spPr>
        <a:xfrm>
          <a:off x="13468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458" name="n_4mainValue【認定こども園・幼稚園・保育所】&#10;有形固定資産減価償却率">
          <a:extLst>
            <a:ext uri="{FF2B5EF4-FFF2-40B4-BE49-F238E27FC236}">
              <a16:creationId xmlns:a16="http://schemas.microsoft.com/office/drawing/2014/main" id="{0A62F1DF-0C55-41C9-BCA7-A32D9744AF6F}"/>
            </a:ext>
          </a:extLst>
        </xdr:cNvPr>
        <xdr:cNvSpPr txBox="1"/>
      </xdr:nvSpPr>
      <xdr:spPr>
        <a:xfrm>
          <a:off x="12579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a:extLst>
            <a:ext uri="{FF2B5EF4-FFF2-40B4-BE49-F238E27FC236}">
              <a16:creationId xmlns:a16="http://schemas.microsoft.com/office/drawing/2014/main" id="{E89876B1-1AD8-4F8B-910C-50379D5F842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a:extLst>
            <a:ext uri="{FF2B5EF4-FFF2-40B4-BE49-F238E27FC236}">
              <a16:creationId xmlns:a16="http://schemas.microsoft.com/office/drawing/2014/main" id="{DE0DA78C-9744-4A63-A3DE-DF4D98352AE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a:extLst>
            <a:ext uri="{FF2B5EF4-FFF2-40B4-BE49-F238E27FC236}">
              <a16:creationId xmlns:a16="http://schemas.microsoft.com/office/drawing/2014/main" id="{F1DDA403-41F9-490F-82A7-7ABD51A8493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a:extLst>
            <a:ext uri="{FF2B5EF4-FFF2-40B4-BE49-F238E27FC236}">
              <a16:creationId xmlns:a16="http://schemas.microsoft.com/office/drawing/2014/main" id="{49760106-60DA-4CA5-A2CC-DC826D666F7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a:extLst>
            <a:ext uri="{FF2B5EF4-FFF2-40B4-BE49-F238E27FC236}">
              <a16:creationId xmlns:a16="http://schemas.microsoft.com/office/drawing/2014/main" id="{AD81D9F6-76D9-4F04-B7EC-38A8DD550BF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a:extLst>
            <a:ext uri="{FF2B5EF4-FFF2-40B4-BE49-F238E27FC236}">
              <a16:creationId xmlns:a16="http://schemas.microsoft.com/office/drawing/2014/main" id="{68CEE4B1-BD46-433B-82FB-549C33752DB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a:extLst>
            <a:ext uri="{FF2B5EF4-FFF2-40B4-BE49-F238E27FC236}">
              <a16:creationId xmlns:a16="http://schemas.microsoft.com/office/drawing/2014/main" id="{12EB8B1F-86CC-4EB0-83F2-A6F58BBDA32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a:extLst>
            <a:ext uri="{FF2B5EF4-FFF2-40B4-BE49-F238E27FC236}">
              <a16:creationId xmlns:a16="http://schemas.microsoft.com/office/drawing/2014/main" id="{502A8A97-9092-4642-A5AE-403EA978049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a:extLst>
            <a:ext uri="{FF2B5EF4-FFF2-40B4-BE49-F238E27FC236}">
              <a16:creationId xmlns:a16="http://schemas.microsoft.com/office/drawing/2014/main" id="{29C01F39-D246-4732-BFFA-7D11F988A74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a:extLst>
            <a:ext uri="{FF2B5EF4-FFF2-40B4-BE49-F238E27FC236}">
              <a16:creationId xmlns:a16="http://schemas.microsoft.com/office/drawing/2014/main" id="{0E3A67C5-7045-4249-BB78-B4D647A3F51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9" name="直線コネクタ 468">
          <a:extLst>
            <a:ext uri="{FF2B5EF4-FFF2-40B4-BE49-F238E27FC236}">
              <a16:creationId xmlns:a16="http://schemas.microsoft.com/office/drawing/2014/main" id="{10672B61-CC6E-4DFC-8022-6263DD75807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0" name="テキスト ボックス 469">
          <a:extLst>
            <a:ext uri="{FF2B5EF4-FFF2-40B4-BE49-F238E27FC236}">
              <a16:creationId xmlns:a16="http://schemas.microsoft.com/office/drawing/2014/main" id="{849D9610-6F92-4855-B2E6-B8A08F0EB557}"/>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1" name="直線コネクタ 470">
          <a:extLst>
            <a:ext uri="{FF2B5EF4-FFF2-40B4-BE49-F238E27FC236}">
              <a16:creationId xmlns:a16="http://schemas.microsoft.com/office/drawing/2014/main" id="{F5E1A2BC-44B0-4DE9-96B3-2331F1B1BB1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2" name="テキスト ボックス 471">
          <a:extLst>
            <a:ext uri="{FF2B5EF4-FFF2-40B4-BE49-F238E27FC236}">
              <a16:creationId xmlns:a16="http://schemas.microsoft.com/office/drawing/2014/main" id="{90B74C5C-29CE-48C0-914C-7586318D2FC1}"/>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3" name="直線コネクタ 472">
          <a:extLst>
            <a:ext uri="{FF2B5EF4-FFF2-40B4-BE49-F238E27FC236}">
              <a16:creationId xmlns:a16="http://schemas.microsoft.com/office/drawing/2014/main" id="{B6D889DC-F53F-407B-8C76-D5B077C4C8E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4" name="テキスト ボックス 473">
          <a:extLst>
            <a:ext uri="{FF2B5EF4-FFF2-40B4-BE49-F238E27FC236}">
              <a16:creationId xmlns:a16="http://schemas.microsoft.com/office/drawing/2014/main" id="{AFF3B40E-097B-4F7F-A8A0-9ABD9E795F04}"/>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5" name="直線コネクタ 474">
          <a:extLst>
            <a:ext uri="{FF2B5EF4-FFF2-40B4-BE49-F238E27FC236}">
              <a16:creationId xmlns:a16="http://schemas.microsoft.com/office/drawing/2014/main" id="{D1A2846C-D445-465B-B8A1-D8F4713892F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6" name="テキスト ボックス 475">
          <a:extLst>
            <a:ext uri="{FF2B5EF4-FFF2-40B4-BE49-F238E27FC236}">
              <a16:creationId xmlns:a16="http://schemas.microsoft.com/office/drawing/2014/main" id="{9BEBDE70-D2E4-46DD-933D-57357C5FCFEC}"/>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7" name="直線コネクタ 476">
          <a:extLst>
            <a:ext uri="{FF2B5EF4-FFF2-40B4-BE49-F238E27FC236}">
              <a16:creationId xmlns:a16="http://schemas.microsoft.com/office/drawing/2014/main" id="{3F08DEB1-F7D6-4B99-8A80-4D4D669B9A0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8" name="テキスト ボックス 477">
          <a:extLst>
            <a:ext uri="{FF2B5EF4-FFF2-40B4-BE49-F238E27FC236}">
              <a16:creationId xmlns:a16="http://schemas.microsoft.com/office/drawing/2014/main" id="{89E31B8B-C17F-4AD5-B6D6-FCA901214B67}"/>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9" name="直線コネクタ 478">
          <a:extLst>
            <a:ext uri="{FF2B5EF4-FFF2-40B4-BE49-F238E27FC236}">
              <a16:creationId xmlns:a16="http://schemas.microsoft.com/office/drawing/2014/main" id="{0C9E0D85-9BF9-4BDE-9E8C-ED17210B108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0" name="テキスト ボックス 479">
          <a:extLst>
            <a:ext uri="{FF2B5EF4-FFF2-40B4-BE49-F238E27FC236}">
              <a16:creationId xmlns:a16="http://schemas.microsoft.com/office/drawing/2014/main" id="{44A5C626-D325-4543-B21D-8AAACEB20797}"/>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1" name="直線コネクタ 480">
          <a:extLst>
            <a:ext uri="{FF2B5EF4-FFF2-40B4-BE49-F238E27FC236}">
              <a16:creationId xmlns:a16="http://schemas.microsoft.com/office/drawing/2014/main" id="{83908EA7-BD2E-4CCA-A53E-03852F2E371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2" name="テキスト ボックス 481">
          <a:extLst>
            <a:ext uri="{FF2B5EF4-FFF2-40B4-BE49-F238E27FC236}">
              <a16:creationId xmlns:a16="http://schemas.microsoft.com/office/drawing/2014/main" id="{455F2AE8-9CF3-466A-99E8-4CCA3EA21D4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3" name="【認定こども園・幼稚園・保育所】&#10;一人当たり面積グラフ枠">
          <a:extLst>
            <a:ext uri="{FF2B5EF4-FFF2-40B4-BE49-F238E27FC236}">
              <a16:creationId xmlns:a16="http://schemas.microsoft.com/office/drawing/2014/main" id="{3CC3239F-B4CB-4E7C-9673-A304B71D740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484" name="直線コネクタ 483">
          <a:extLst>
            <a:ext uri="{FF2B5EF4-FFF2-40B4-BE49-F238E27FC236}">
              <a16:creationId xmlns:a16="http://schemas.microsoft.com/office/drawing/2014/main" id="{D84B5CD7-D9FD-49B3-A933-0AA6EE837EFC}"/>
            </a:ext>
          </a:extLst>
        </xdr:cNvPr>
        <xdr:cNvCxnSpPr/>
      </xdr:nvCxnSpPr>
      <xdr:spPr>
        <a:xfrm flipV="1">
          <a:off x="22160864" y="5817326"/>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5" name="【認定こども園・幼稚園・保育所】&#10;一人当たり面積最小値テキスト">
          <a:extLst>
            <a:ext uri="{FF2B5EF4-FFF2-40B4-BE49-F238E27FC236}">
              <a16:creationId xmlns:a16="http://schemas.microsoft.com/office/drawing/2014/main" id="{BF272409-0A93-4D6E-ABFC-60D707F63F91}"/>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6" name="直線コネクタ 485">
          <a:extLst>
            <a:ext uri="{FF2B5EF4-FFF2-40B4-BE49-F238E27FC236}">
              <a16:creationId xmlns:a16="http://schemas.microsoft.com/office/drawing/2014/main" id="{8BF7DF9A-0C91-414D-92CB-997613C24FC7}"/>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487" name="【認定こども園・幼稚園・保育所】&#10;一人当たり面積最大値テキスト">
          <a:extLst>
            <a:ext uri="{FF2B5EF4-FFF2-40B4-BE49-F238E27FC236}">
              <a16:creationId xmlns:a16="http://schemas.microsoft.com/office/drawing/2014/main" id="{3F9C95C6-24EC-4006-B989-95D9CAE1EAD7}"/>
            </a:ext>
          </a:extLst>
        </xdr:cNvPr>
        <xdr:cNvSpPr txBox="1"/>
      </xdr:nvSpPr>
      <xdr:spPr>
        <a:xfrm>
          <a:off x="221996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488" name="直線コネクタ 487">
          <a:extLst>
            <a:ext uri="{FF2B5EF4-FFF2-40B4-BE49-F238E27FC236}">
              <a16:creationId xmlns:a16="http://schemas.microsoft.com/office/drawing/2014/main" id="{08020BB9-A1B2-4553-9A4A-03902321A6F0}"/>
            </a:ext>
          </a:extLst>
        </xdr:cNvPr>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88736</xdr:rowOff>
    </xdr:from>
    <xdr:ext cx="469744" cy="259045"/>
    <xdr:sp macro="" textlink="">
      <xdr:nvSpPr>
        <xdr:cNvPr id="489" name="【認定こども園・幼稚園・保育所】&#10;一人当たり面積平均値テキスト">
          <a:extLst>
            <a:ext uri="{FF2B5EF4-FFF2-40B4-BE49-F238E27FC236}">
              <a16:creationId xmlns:a16="http://schemas.microsoft.com/office/drawing/2014/main" id="{67CC497A-B059-4C5A-919D-81E1DDD48346}"/>
            </a:ext>
          </a:extLst>
        </xdr:cNvPr>
        <xdr:cNvSpPr txBox="1"/>
      </xdr:nvSpPr>
      <xdr:spPr>
        <a:xfrm>
          <a:off x="22199600" y="6603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490" name="フローチャート: 判断 489">
          <a:extLst>
            <a:ext uri="{FF2B5EF4-FFF2-40B4-BE49-F238E27FC236}">
              <a16:creationId xmlns:a16="http://schemas.microsoft.com/office/drawing/2014/main" id="{E71B5A69-C5BE-4C7E-BA74-EE1C0E786B58}"/>
            </a:ext>
          </a:extLst>
        </xdr:cNvPr>
        <xdr:cNvSpPr/>
      </xdr:nvSpPr>
      <xdr:spPr>
        <a:xfrm>
          <a:off x="22110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91" name="フローチャート: 判断 490">
          <a:extLst>
            <a:ext uri="{FF2B5EF4-FFF2-40B4-BE49-F238E27FC236}">
              <a16:creationId xmlns:a16="http://schemas.microsoft.com/office/drawing/2014/main" id="{B562E5C1-7026-4A64-B8A3-267D000C8E60}"/>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92" name="フローチャート: 判断 491">
          <a:extLst>
            <a:ext uri="{FF2B5EF4-FFF2-40B4-BE49-F238E27FC236}">
              <a16:creationId xmlns:a16="http://schemas.microsoft.com/office/drawing/2014/main" id="{F376EF10-DC22-4B60-B0C1-632F78DF348A}"/>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5806</xdr:rowOff>
    </xdr:from>
    <xdr:to>
      <xdr:col>102</xdr:col>
      <xdr:colOff>165100</xdr:colOff>
      <xdr:row>39</xdr:row>
      <xdr:rowOff>107406</xdr:rowOff>
    </xdr:to>
    <xdr:sp macro="" textlink="">
      <xdr:nvSpPr>
        <xdr:cNvPr id="493" name="フローチャート: 判断 492">
          <a:extLst>
            <a:ext uri="{FF2B5EF4-FFF2-40B4-BE49-F238E27FC236}">
              <a16:creationId xmlns:a16="http://schemas.microsoft.com/office/drawing/2014/main" id="{B6EB3708-99A5-48D6-8376-77228B5CA42C}"/>
            </a:ext>
          </a:extLst>
        </xdr:cNvPr>
        <xdr:cNvSpPr/>
      </xdr:nvSpPr>
      <xdr:spPr>
        <a:xfrm>
          <a:off x="19494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46627</xdr:rowOff>
    </xdr:from>
    <xdr:to>
      <xdr:col>98</xdr:col>
      <xdr:colOff>38100</xdr:colOff>
      <xdr:row>39</xdr:row>
      <xdr:rowOff>148227</xdr:rowOff>
    </xdr:to>
    <xdr:sp macro="" textlink="">
      <xdr:nvSpPr>
        <xdr:cNvPr id="494" name="フローチャート: 判断 493">
          <a:extLst>
            <a:ext uri="{FF2B5EF4-FFF2-40B4-BE49-F238E27FC236}">
              <a16:creationId xmlns:a16="http://schemas.microsoft.com/office/drawing/2014/main" id="{53A3952D-6C96-44DB-A7E8-EC016769516C}"/>
            </a:ext>
          </a:extLst>
        </xdr:cNvPr>
        <xdr:cNvSpPr/>
      </xdr:nvSpPr>
      <xdr:spPr>
        <a:xfrm>
          <a:off x="18605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BE390139-8046-4145-9E4F-7D7AC46E67B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43F1FFCE-2A2D-44D4-8C6D-33B25D664E1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CD43C289-009E-4303-B17A-577011D703D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8A4B1255-FE2B-4CA1-8282-34AC3F75A1B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B36D07AD-777D-4B28-A0D7-80A28D2CE89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147864</xdr:rowOff>
    </xdr:from>
    <xdr:to>
      <xdr:col>116</xdr:col>
      <xdr:colOff>114300</xdr:colOff>
      <xdr:row>35</xdr:row>
      <xdr:rowOff>78014</xdr:rowOff>
    </xdr:to>
    <xdr:sp macro="" textlink="">
      <xdr:nvSpPr>
        <xdr:cNvPr id="500" name="楕円 499">
          <a:extLst>
            <a:ext uri="{FF2B5EF4-FFF2-40B4-BE49-F238E27FC236}">
              <a16:creationId xmlns:a16="http://schemas.microsoft.com/office/drawing/2014/main" id="{1A09A9C8-F727-4BF8-9F93-9CDE71950589}"/>
            </a:ext>
          </a:extLst>
        </xdr:cNvPr>
        <xdr:cNvSpPr/>
      </xdr:nvSpPr>
      <xdr:spPr>
        <a:xfrm>
          <a:off x="22110700" y="59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170741</xdr:rowOff>
    </xdr:from>
    <xdr:ext cx="469744" cy="259045"/>
    <xdr:sp macro="" textlink="">
      <xdr:nvSpPr>
        <xdr:cNvPr id="501" name="【認定こども園・幼稚園・保育所】&#10;一人当たり面積該当値テキスト">
          <a:extLst>
            <a:ext uri="{FF2B5EF4-FFF2-40B4-BE49-F238E27FC236}">
              <a16:creationId xmlns:a16="http://schemas.microsoft.com/office/drawing/2014/main" id="{A9C9C7FB-EDDD-4C4D-9342-CC76B52A2AEA}"/>
            </a:ext>
          </a:extLst>
        </xdr:cNvPr>
        <xdr:cNvSpPr txBox="1"/>
      </xdr:nvSpPr>
      <xdr:spPr>
        <a:xfrm>
          <a:off x="22199600" y="58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170724</xdr:rowOff>
    </xdr:from>
    <xdr:to>
      <xdr:col>112</xdr:col>
      <xdr:colOff>38100</xdr:colOff>
      <xdr:row>38</xdr:row>
      <xdr:rowOff>100874</xdr:rowOff>
    </xdr:to>
    <xdr:sp macro="" textlink="">
      <xdr:nvSpPr>
        <xdr:cNvPr id="502" name="楕円 501">
          <a:extLst>
            <a:ext uri="{FF2B5EF4-FFF2-40B4-BE49-F238E27FC236}">
              <a16:creationId xmlns:a16="http://schemas.microsoft.com/office/drawing/2014/main" id="{02ADE7D1-C3EE-47B8-B637-88F765EF964A}"/>
            </a:ext>
          </a:extLst>
        </xdr:cNvPr>
        <xdr:cNvSpPr/>
      </xdr:nvSpPr>
      <xdr:spPr>
        <a:xfrm>
          <a:off x="21272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27214</xdr:rowOff>
    </xdr:from>
    <xdr:to>
      <xdr:col>116</xdr:col>
      <xdr:colOff>63500</xdr:colOff>
      <xdr:row>38</xdr:row>
      <xdr:rowOff>50074</xdr:rowOff>
    </xdr:to>
    <xdr:cxnSp macro="">
      <xdr:nvCxnSpPr>
        <xdr:cNvPr id="503" name="直線コネクタ 502">
          <a:extLst>
            <a:ext uri="{FF2B5EF4-FFF2-40B4-BE49-F238E27FC236}">
              <a16:creationId xmlns:a16="http://schemas.microsoft.com/office/drawing/2014/main" id="{CEB193EC-36C1-42A7-81A5-D59502F4E58B}"/>
            </a:ext>
          </a:extLst>
        </xdr:cNvPr>
        <xdr:cNvCxnSpPr/>
      </xdr:nvCxnSpPr>
      <xdr:spPr>
        <a:xfrm flipV="1">
          <a:off x="21323300" y="6027964"/>
          <a:ext cx="838200" cy="53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xdr:rowOff>
    </xdr:from>
    <xdr:to>
      <xdr:col>107</xdr:col>
      <xdr:colOff>101600</xdr:colOff>
      <xdr:row>38</xdr:row>
      <xdr:rowOff>117203</xdr:rowOff>
    </xdr:to>
    <xdr:sp macro="" textlink="">
      <xdr:nvSpPr>
        <xdr:cNvPr id="504" name="楕円 503">
          <a:extLst>
            <a:ext uri="{FF2B5EF4-FFF2-40B4-BE49-F238E27FC236}">
              <a16:creationId xmlns:a16="http://schemas.microsoft.com/office/drawing/2014/main" id="{E34E4B86-EB7E-4732-9194-8D000DFCD4FF}"/>
            </a:ext>
          </a:extLst>
        </xdr:cNvPr>
        <xdr:cNvSpPr/>
      </xdr:nvSpPr>
      <xdr:spPr>
        <a:xfrm>
          <a:off x="20383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50074</xdr:rowOff>
    </xdr:from>
    <xdr:to>
      <xdr:col>111</xdr:col>
      <xdr:colOff>177800</xdr:colOff>
      <xdr:row>38</xdr:row>
      <xdr:rowOff>66403</xdr:rowOff>
    </xdr:to>
    <xdr:cxnSp macro="">
      <xdr:nvCxnSpPr>
        <xdr:cNvPr id="505" name="直線コネクタ 504">
          <a:extLst>
            <a:ext uri="{FF2B5EF4-FFF2-40B4-BE49-F238E27FC236}">
              <a16:creationId xmlns:a16="http://schemas.microsoft.com/office/drawing/2014/main" id="{BA783888-6DB2-4287-BE8A-5A9565EEDFD4}"/>
            </a:ext>
          </a:extLst>
        </xdr:cNvPr>
        <xdr:cNvCxnSpPr/>
      </xdr:nvCxnSpPr>
      <xdr:spPr>
        <a:xfrm flipV="1">
          <a:off x="20434300" y="656517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87449</xdr:rowOff>
    </xdr:from>
    <xdr:to>
      <xdr:col>102</xdr:col>
      <xdr:colOff>165100</xdr:colOff>
      <xdr:row>40</xdr:row>
      <xdr:rowOff>17599</xdr:rowOff>
    </xdr:to>
    <xdr:sp macro="" textlink="">
      <xdr:nvSpPr>
        <xdr:cNvPr id="506" name="楕円 505">
          <a:extLst>
            <a:ext uri="{FF2B5EF4-FFF2-40B4-BE49-F238E27FC236}">
              <a16:creationId xmlns:a16="http://schemas.microsoft.com/office/drawing/2014/main" id="{90375094-934B-4099-A59A-C7176A0D96DB}"/>
            </a:ext>
          </a:extLst>
        </xdr:cNvPr>
        <xdr:cNvSpPr/>
      </xdr:nvSpPr>
      <xdr:spPr>
        <a:xfrm>
          <a:off x="19494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66403</xdr:rowOff>
    </xdr:from>
    <xdr:to>
      <xdr:col>107</xdr:col>
      <xdr:colOff>50800</xdr:colOff>
      <xdr:row>39</xdr:row>
      <xdr:rowOff>138249</xdr:rowOff>
    </xdr:to>
    <xdr:cxnSp macro="">
      <xdr:nvCxnSpPr>
        <xdr:cNvPr id="507" name="直線コネクタ 506">
          <a:extLst>
            <a:ext uri="{FF2B5EF4-FFF2-40B4-BE49-F238E27FC236}">
              <a16:creationId xmlns:a16="http://schemas.microsoft.com/office/drawing/2014/main" id="{EBDE65B1-2764-450F-A66C-D6CDF64B01DE}"/>
            </a:ext>
          </a:extLst>
        </xdr:cNvPr>
        <xdr:cNvCxnSpPr/>
      </xdr:nvCxnSpPr>
      <xdr:spPr>
        <a:xfrm flipV="1">
          <a:off x="19545300" y="6581503"/>
          <a:ext cx="889000" cy="24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92347</xdr:rowOff>
    </xdr:from>
    <xdr:to>
      <xdr:col>98</xdr:col>
      <xdr:colOff>38100</xdr:colOff>
      <xdr:row>40</xdr:row>
      <xdr:rowOff>22497</xdr:rowOff>
    </xdr:to>
    <xdr:sp macro="" textlink="">
      <xdr:nvSpPr>
        <xdr:cNvPr id="508" name="楕円 507">
          <a:extLst>
            <a:ext uri="{FF2B5EF4-FFF2-40B4-BE49-F238E27FC236}">
              <a16:creationId xmlns:a16="http://schemas.microsoft.com/office/drawing/2014/main" id="{0F0C7591-3E64-47F9-BFE9-2AB6B8EB6E2B}"/>
            </a:ext>
          </a:extLst>
        </xdr:cNvPr>
        <xdr:cNvSpPr/>
      </xdr:nvSpPr>
      <xdr:spPr>
        <a:xfrm>
          <a:off x="18605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138249</xdr:rowOff>
    </xdr:from>
    <xdr:to>
      <xdr:col>102</xdr:col>
      <xdr:colOff>114300</xdr:colOff>
      <xdr:row>39</xdr:row>
      <xdr:rowOff>143147</xdr:rowOff>
    </xdr:to>
    <xdr:cxnSp macro="">
      <xdr:nvCxnSpPr>
        <xdr:cNvPr id="509" name="直線コネクタ 508">
          <a:extLst>
            <a:ext uri="{FF2B5EF4-FFF2-40B4-BE49-F238E27FC236}">
              <a16:creationId xmlns:a16="http://schemas.microsoft.com/office/drawing/2014/main" id="{94CF2D36-ED25-4679-BD61-4BD3CBC79DDF}"/>
            </a:ext>
          </a:extLst>
        </xdr:cNvPr>
        <xdr:cNvCxnSpPr/>
      </xdr:nvCxnSpPr>
      <xdr:spPr>
        <a:xfrm flipV="1">
          <a:off x="18656300" y="682479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80571</xdr:rowOff>
    </xdr:from>
    <xdr:ext cx="469744" cy="259045"/>
    <xdr:sp macro="" textlink="">
      <xdr:nvSpPr>
        <xdr:cNvPr id="510" name="n_1aveValue【認定こども園・幼稚園・保育所】&#10;一人当たり面積">
          <a:extLst>
            <a:ext uri="{FF2B5EF4-FFF2-40B4-BE49-F238E27FC236}">
              <a16:creationId xmlns:a16="http://schemas.microsoft.com/office/drawing/2014/main" id="{FAF77E7F-9A25-49E2-99E0-15525F4FE1FC}"/>
            </a:ext>
          </a:extLst>
        </xdr:cNvPr>
        <xdr:cNvSpPr txBox="1"/>
      </xdr:nvSpPr>
      <xdr:spPr>
        <a:xfrm>
          <a:off x="210757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511" name="n_2aveValue【認定こども園・幼稚園・保育所】&#10;一人当たり面積">
          <a:extLst>
            <a:ext uri="{FF2B5EF4-FFF2-40B4-BE49-F238E27FC236}">
              <a16:creationId xmlns:a16="http://schemas.microsoft.com/office/drawing/2014/main" id="{74CAD09C-3167-451F-B6BC-5A5E75E4C740}"/>
            </a:ext>
          </a:extLst>
        </xdr:cNvPr>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123933</xdr:rowOff>
    </xdr:from>
    <xdr:ext cx="469744" cy="259045"/>
    <xdr:sp macro="" textlink="">
      <xdr:nvSpPr>
        <xdr:cNvPr id="512" name="n_3aveValue【認定こども園・幼稚園・保育所】&#10;一人当たり面積">
          <a:extLst>
            <a:ext uri="{FF2B5EF4-FFF2-40B4-BE49-F238E27FC236}">
              <a16:creationId xmlns:a16="http://schemas.microsoft.com/office/drawing/2014/main" id="{58E444DD-E7C2-4780-8DD7-B6EA82EB8D41}"/>
            </a:ext>
          </a:extLst>
        </xdr:cNvPr>
        <xdr:cNvSpPr txBox="1"/>
      </xdr:nvSpPr>
      <xdr:spPr>
        <a:xfrm>
          <a:off x="19310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164754</xdr:rowOff>
    </xdr:from>
    <xdr:ext cx="469744" cy="259045"/>
    <xdr:sp macro="" textlink="">
      <xdr:nvSpPr>
        <xdr:cNvPr id="513" name="n_4aveValue【認定こども園・幼稚園・保育所】&#10;一人当たり面積">
          <a:extLst>
            <a:ext uri="{FF2B5EF4-FFF2-40B4-BE49-F238E27FC236}">
              <a16:creationId xmlns:a16="http://schemas.microsoft.com/office/drawing/2014/main" id="{2166B2C0-FDC4-48B6-96F5-3F01B1C59FFF}"/>
            </a:ext>
          </a:extLst>
        </xdr:cNvPr>
        <xdr:cNvSpPr txBox="1"/>
      </xdr:nvSpPr>
      <xdr:spPr>
        <a:xfrm>
          <a:off x="18421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117401</xdr:rowOff>
    </xdr:from>
    <xdr:ext cx="469744" cy="259045"/>
    <xdr:sp macro="" textlink="">
      <xdr:nvSpPr>
        <xdr:cNvPr id="514" name="n_1mainValue【認定こども園・幼稚園・保育所】&#10;一人当たり面積">
          <a:extLst>
            <a:ext uri="{FF2B5EF4-FFF2-40B4-BE49-F238E27FC236}">
              <a16:creationId xmlns:a16="http://schemas.microsoft.com/office/drawing/2014/main" id="{D9DC381B-CB2D-49BA-BE5A-0547F8B3D83B}"/>
            </a:ext>
          </a:extLst>
        </xdr:cNvPr>
        <xdr:cNvSpPr txBox="1"/>
      </xdr:nvSpPr>
      <xdr:spPr>
        <a:xfrm>
          <a:off x="21075727" y="628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133730</xdr:rowOff>
    </xdr:from>
    <xdr:ext cx="469744" cy="259045"/>
    <xdr:sp macro="" textlink="">
      <xdr:nvSpPr>
        <xdr:cNvPr id="515" name="n_2mainValue【認定こども園・幼稚園・保育所】&#10;一人当たり面積">
          <a:extLst>
            <a:ext uri="{FF2B5EF4-FFF2-40B4-BE49-F238E27FC236}">
              <a16:creationId xmlns:a16="http://schemas.microsoft.com/office/drawing/2014/main" id="{C36CD943-9518-40E6-8072-013C5049E57A}"/>
            </a:ext>
          </a:extLst>
        </xdr:cNvPr>
        <xdr:cNvSpPr txBox="1"/>
      </xdr:nvSpPr>
      <xdr:spPr>
        <a:xfrm>
          <a:off x="20199427" y="630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8726</xdr:rowOff>
    </xdr:from>
    <xdr:ext cx="469744" cy="259045"/>
    <xdr:sp macro="" textlink="">
      <xdr:nvSpPr>
        <xdr:cNvPr id="516" name="n_3mainValue【認定こども園・幼稚園・保育所】&#10;一人当たり面積">
          <a:extLst>
            <a:ext uri="{FF2B5EF4-FFF2-40B4-BE49-F238E27FC236}">
              <a16:creationId xmlns:a16="http://schemas.microsoft.com/office/drawing/2014/main" id="{43A7E1CB-E8F9-4692-A95F-1709DAC53A10}"/>
            </a:ext>
          </a:extLst>
        </xdr:cNvPr>
        <xdr:cNvSpPr txBox="1"/>
      </xdr:nvSpPr>
      <xdr:spPr>
        <a:xfrm>
          <a:off x="19310427" y="686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13624</xdr:rowOff>
    </xdr:from>
    <xdr:ext cx="469744" cy="259045"/>
    <xdr:sp macro="" textlink="">
      <xdr:nvSpPr>
        <xdr:cNvPr id="517" name="n_4mainValue【認定こども園・幼稚園・保育所】&#10;一人当たり面積">
          <a:extLst>
            <a:ext uri="{FF2B5EF4-FFF2-40B4-BE49-F238E27FC236}">
              <a16:creationId xmlns:a16="http://schemas.microsoft.com/office/drawing/2014/main" id="{DA6F2074-1222-45CA-93EB-0786BE3F30D0}"/>
            </a:ext>
          </a:extLst>
        </xdr:cNvPr>
        <xdr:cNvSpPr txBox="1"/>
      </xdr:nvSpPr>
      <xdr:spPr>
        <a:xfrm>
          <a:off x="18421427" y="687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8" name="正方形/長方形 517">
          <a:extLst>
            <a:ext uri="{FF2B5EF4-FFF2-40B4-BE49-F238E27FC236}">
              <a16:creationId xmlns:a16="http://schemas.microsoft.com/office/drawing/2014/main" id="{EB206799-6640-48C2-AFC5-83C4903DAE1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9" name="正方形/長方形 518">
          <a:extLst>
            <a:ext uri="{FF2B5EF4-FFF2-40B4-BE49-F238E27FC236}">
              <a16:creationId xmlns:a16="http://schemas.microsoft.com/office/drawing/2014/main" id="{C2722E8A-A145-4F1E-870C-CD0A1201777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0" name="正方形/長方形 519">
          <a:extLst>
            <a:ext uri="{FF2B5EF4-FFF2-40B4-BE49-F238E27FC236}">
              <a16:creationId xmlns:a16="http://schemas.microsoft.com/office/drawing/2014/main" id="{D7D5E4C1-A446-4D5F-A6B1-904F1EB013A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1" name="正方形/長方形 520">
          <a:extLst>
            <a:ext uri="{FF2B5EF4-FFF2-40B4-BE49-F238E27FC236}">
              <a16:creationId xmlns:a16="http://schemas.microsoft.com/office/drawing/2014/main" id="{86CF2D14-EBEF-4E28-AB71-B9FFBAAD3C1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2" name="正方形/長方形 521">
          <a:extLst>
            <a:ext uri="{FF2B5EF4-FFF2-40B4-BE49-F238E27FC236}">
              <a16:creationId xmlns:a16="http://schemas.microsoft.com/office/drawing/2014/main" id="{7A9766D7-803B-47E9-A695-347BAC5B618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3" name="正方形/長方形 522">
          <a:extLst>
            <a:ext uri="{FF2B5EF4-FFF2-40B4-BE49-F238E27FC236}">
              <a16:creationId xmlns:a16="http://schemas.microsoft.com/office/drawing/2014/main" id="{04051DE6-D196-4B6C-A443-AF8A1245EB6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4" name="正方形/長方形 523">
          <a:extLst>
            <a:ext uri="{FF2B5EF4-FFF2-40B4-BE49-F238E27FC236}">
              <a16:creationId xmlns:a16="http://schemas.microsoft.com/office/drawing/2014/main" id="{68C143D2-E9DD-4875-B78B-CBB63674128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5" name="正方形/長方形 524">
          <a:extLst>
            <a:ext uri="{FF2B5EF4-FFF2-40B4-BE49-F238E27FC236}">
              <a16:creationId xmlns:a16="http://schemas.microsoft.com/office/drawing/2014/main" id="{2B0BE05B-65C1-4662-8410-8CF22BB662F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6" name="テキスト ボックス 525">
          <a:extLst>
            <a:ext uri="{FF2B5EF4-FFF2-40B4-BE49-F238E27FC236}">
              <a16:creationId xmlns:a16="http://schemas.microsoft.com/office/drawing/2014/main" id="{A2EB0BD9-8B3D-49C4-A560-490DDCDAA13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7" name="直線コネクタ 526">
          <a:extLst>
            <a:ext uri="{FF2B5EF4-FFF2-40B4-BE49-F238E27FC236}">
              <a16:creationId xmlns:a16="http://schemas.microsoft.com/office/drawing/2014/main" id="{885481FD-54A7-4266-998D-AC1526314DE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8" name="テキスト ボックス 527">
          <a:extLst>
            <a:ext uri="{FF2B5EF4-FFF2-40B4-BE49-F238E27FC236}">
              <a16:creationId xmlns:a16="http://schemas.microsoft.com/office/drawing/2014/main" id="{9B6539BA-632A-4E28-98DD-2C130F285DF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9" name="直線コネクタ 528">
          <a:extLst>
            <a:ext uri="{FF2B5EF4-FFF2-40B4-BE49-F238E27FC236}">
              <a16:creationId xmlns:a16="http://schemas.microsoft.com/office/drawing/2014/main" id="{478FE726-7564-444C-89D8-6866FA8775C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30" name="テキスト ボックス 529">
          <a:extLst>
            <a:ext uri="{FF2B5EF4-FFF2-40B4-BE49-F238E27FC236}">
              <a16:creationId xmlns:a16="http://schemas.microsoft.com/office/drawing/2014/main" id="{0D4F2F32-385C-4451-9661-3AE6811F16F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1" name="直線コネクタ 530">
          <a:extLst>
            <a:ext uri="{FF2B5EF4-FFF2-40B4-BE49-F238E27FC236}">
              <a16:creationId xmlns:a16="http://schemas.microsoft.com/office/drawing/2014/main" id="{57158003-B722-41E6-9057-B7207CB59E9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2" name="テキスト ボックス 531">
          <a:extLst>
            <a:ext uri="{FF2B5EF4-FFF2-40B4-BE49-F238E27FC236}">
              <a16:creationId xmlns:a16="http://schemas.microsoft.com/office/drawing/2014/main" id="{3BC2B392-DCEB-49BD-A7A8-F635A8D86FC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3" name="直線コネクタ 532">
          <a:extLst>
            <a:ext uri="{FF2B5EF4-FFF2-40B4-BE49-F238E27FC236}">
              <a16:creationId xmlns:a16="http://schemas.microsoft.com/office/drawing/2014/main" id="{A991B0E1-6794-4B5C-8088-7A58654C430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4" name="テキスト ボックス 533">
          <a:extLst>
            <a:ext uri="{FF2B5EF4-FFF2-40B4-BE49-F238E27FC236}">
              <a16:creationId xmlns:a16="http://schemas.microsoft.com/office/drawing/2014/main" id="{B9292B1F-BC19-4D2F-84E0-55EA7EFB102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5" name="直線コネクタ 534">
          <a:extLst>
            <a:ext uri="{FF2B5EF4-FFF2-40B4-BE49-F238E27FC236}">
              <a16:creationId xmlns:a16="http://schemas.microsoft.com/office/drawing/2014/main" id="{12A5B89C-20BB-4E11-AD17-88AD9AD0C4A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6" name="テキスト ボックス 535">
          <a:extLst>
            <a:ext uri="{FF2B5EF4-FFF2-40B4-BE49-F238E27FC236}">
              <a16:creationId xmlns:a16="http://schemas.microsoft.com/office/drawing/2014/main" id="{F157B9A3-DBA8-406B-A252-E1C3F2A8A97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7" name="直線コネクタ 536">
          <a:extLst>
            <a:ext uri="{FF2B5EF4-FFF2-40B4-BE49-F238E27FC236}">
              <a16:creationId xmlns:a16="http://schemas.microsoft.com/office/drawing/2014/main" id="{6396D7C4-25A1-43F4-BAB8-E517CD04B6A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8" name="テキスト ボックス 537">
          <a:extLst>
            <a:ext uri="{FF2B5EF4-FFF2-40B4-BE49-F238E27FC236}">
              <a16:creationId xmlns:a16="http://schemas.microsoft.com/office/drawing/2014/main" id="{B6C8911B-C432-4E05-A171-4C29C4D620E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a:extLst>
            <a:ext uri="{FF2B5EF4-FFF2-40B4-BE49-F238E27FC236}">
              <a16:creationId xmlns:a16="http://schemas.microsoft.com/office/drawing/2014/main" id="{F47312D0-76B0-41B4-A73A-311BFD584FD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40" name="テキスト ボックス 539">
          <a:extLst>
            <a:ext uri="{FF2B5EF4-FFF2-40B4-BE49-F238E27FC236}">
              <a16:creationId xmlns:a16="http://schemas.microsoft.com/office/drawing/2014/main" id="{54FB76CA-F14D-4B3F-BD00-2FDE92962CF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1" name="【学校施設】&#10;有形固定資産減価償却率グラフ枠">
          <a:extLst>
            <a:ext uri="{FF2B5EF4-FFF2-40B4-BE49-F238E27FC236}">
              <a16:creationId xmlns:a16="http://schemas.microsoft.com/office/drawing/2014/main" id="{8A810CDB-6E2A-4688-B026-AF19FD173FB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542" name="直線コネクタ 541">
          <a:extLst>
            <a:ext uri="{FF2B5EF4-FFF2-40B4-BE49-F238E27FC236}">
              <a16:creationId xmlns:a16="http://schemas.microsoft.com/office/drawing/2014/main" id="{38D50223-4BC4-4526-B466-03BC64E1C77E}"/>
            </a:ext>
          </a:extLst>
        </xdr:cNvPr>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543" name="【学校施設】&#10;有形固定資産減価償却率最小値テキスト">
          <a:extLst>
            <a:ext uri="{FF2B5EF4-FFF2-40B4-BE49-F238E27FC236}">
              <a16:creationId xmlns:a16="http://schemas.microsoft.com/office/drawing/2014/main" id="{BD53F668-F65B-484A-A66F-E849771A9BD7}"/>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544" name="直線コネクタ 543">
          <a:extLst>
            <a:ext uri="{FF2B5EF4-FFF2-40B4-BE49-F238E27FC236}">
              <a16:creationId xmlns:a16="http://schemas.microsoft.com/office/drawing/2014/main" id="{8CADB4CD-27DD-4212-88E0-92081594DC76}"/>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45" name="【学校施設】&#10;有形固定資産減価償却率最大値テキスト">
          <a:extLst>
            <a:ext uri="{FF2B5EF4-FFF2-40B4-BE49-F238E27FC236}">
              <a16:creationId xmlns:a16="http://schemas.microsoft.com/office/drawing/2014/main" id="{7018928C-C178-4F64-BEB2-1A05AE63CC9C}"/>
            </a:ext>
          </a:extLst>
        </xdr:cNvPr>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46" name="直線コネクタ 545">
          <a:extLst>
            <a:ext uri="{FF2B5EF4-FFF2-40B4-BE49-F238E27FC236}">
              <a16:creationId xmlns:a16="http://schemas.microsoft.com/office/drawing/2014/main" id="{3A71F318-2CE5-434F-9E56-17382654C022}"/>
            </a:ext>
          </a:extLst>
        </xdr:cNvPr>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27322</xdr:rowOff>
    </xdr:from>
    <xdr:ext cx="405111" cy="259045"/>
    <xdr:sp macro="" textlink="">
      <xdr:nvSpPr>
        <xdr:cNvPr id="547" name="【学校施設】&#10;有形固定資産減価償却率平均値テキスト">
          <a:extLst>
            <a:ext uri="{FF2B5EF4-FFF2-40B4-BE49-F238E27FC236}">
              <a16:creationId xmlns:a16="http://schemas.microsoft.com/office/drawing/2014/main" id="{437CC6F9-9BC2-4397-9EFF-CC43CD171D4F}"/>
            </a:ext>
          </a:extLst>
        </xdr:cNvPr>
        <xdr:cNvSpPr txBox="1"/>
      </xdr:nvSpPr>
      <xdr:spPr>
        <a:xfrm>
          <a:off x="16357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48" name="フローチャート: 判断 547">
          <a:extLst>
            <a:ext uri="{FF2B5EF4-FFF2-40B4-BE49-F238E27FC236}">
              <a16:creationId xmlns:a16="http://schemas.microsoft.com/office/drawing/2014/main" id="{34291C0F-BACC-4F80-95ED-2CDEE04BA940}"/>
            </a:ext>
          </a:extLst>
        </xdr:cNvPr>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549" name="フローチャート: 判断 548">
          <a:extLst>
            <a:ext uri="{FF2B5EF4-FFF2-40B4-BE49-F238E27FC236}">
              <a16:creationId xmlns:a16="http://schemas.microsoft.com/office/drawing/2014/main" id="{EA3CF398-473D-4B7A-8B44-E77052FB7495}"/>
            </a:ext>
          </a:extLst>
        </xdr:cNvPr>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50" name="フローチャート: 判断 549">
          <a:extLst>
            <a:ext uri="{FF2B5EF4-FFF2-40B4-BE49-F238E27FC236}">
              <a16:creationId xmlns:a16="http://schemas.microsoft.com/office/drawing/2014/main" id="{AC33FF24-2829-421C-91D7-E1B62D6F6335}"/>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51" name="フローチャート: 判断 550">
          <a:extLst>
            <a:ext uri="{FF2B5EF4-FFF2-40B4-BE49-F238E27FC236}">
              <a16:creationId xmlns:a16="http://schemas.microsoft.com/office/drawing/2014/main" id="{3A2D8007-4F9E-43E3-9FEF-449CBE779AE5}"/>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552" name="フローチャート: 判断 551">
          <a:extLst>
            <a:ext uri="{FF2B5EF4-FFF2-40B4-BE49-F238E27FC236}">
              <a16:creationId xmlns:a16="http://schemas.microsoft.com/office/drawing/2014/main" id="{9E78D877-17CF-4791-8A9B-B5E01D5E0F41}"/>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B1C1D7B1-9C3C-4206-83DC-34DD6F9637B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F5FC85EF-DFE6-4A02-AFB2-87DA5BD49C1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CD94E0B-AD2C-4023-85C1-51EA7593AB5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3AFDD24F-9635-4759-8962-63AD2C920D6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6ADB1F92-4333-4426-A7C9-83E3B2BF6D4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67310</xdr:rowOff>
    </xdr:from>
    <xdr:to>
      <xdr:col>85</xdr:col>
      <xdr:colOff>177800</xdr:colOff>
      <xdr:row>61</xdr:row>
      <xdr:rowOff>168910</xdr:rowOff>
    </xdr:to>
    <xdr:sp macro="" textlink="">
      <xdr:nvSpPr>
        <xdr:cNvPr id="558" name="楕円 557">
          <a:extLst>
            <a:ext uri="{FF2B5EF4-FFF2-40B4-BE49-F238E27FC236}">
              <a16:creationId xmlns:a16="http://schemas.microsoft.com/office/drawing/2014/main" id="{C76C234A-E861-4AAA-B0F2-00B86EB15510}"/>
            </a:ext>
          </a:extLst>
        </xdr:cNvPr>
        <xdr:cNvSpPr/>
      </xdr:nvSpPr>
      <xdr:spPr>
        <a:xfrm>
          <a:off x="162687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45737</xdr:rowOff>
    </xdr:from>
    <xdr:ext cx="405111" cy="259045"/>
    <xdr:sp macro="" textlink="">
      <xdr:nvSpPr>
        <xdr:cNvPr id="559" name="【学校施設】&#10;有形固定資産減価償却率該当値テキスト">
          <a:extLst>
            <a:ext uri="{FF2B5EF4-FFF2-40B4-BE49-F238E27FC236}">
              <a16:creationId xmlns:a16="http://schemas.microsoft.com/office/drawing/2014/main" id="{78349817-501B-47BF-98DC-174856041C37}"/>
            </a:ext>
          </a:extLst>
        </xdr:cNvPr>
        <xdr:cNvSpPr txBox="1"/>
      </xdr:nvSpPr>
      <xdr:spPr>
        <a:xfrm>
          <a:off x="16357600"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21590</xdr:rowOff>
    </xdr:from>
    <xdr:to>
      <xdr:col>81</xdr:col>
      <xdr:colOff>101600</xdr:colOff>
      <xdr:row>61</xdr:row>
      <xdr:rowOff>123190</xdr:rowOff>
    </xdr:to>
    <xdr:sp macro="" textlink="">
      <xdr:nvSpPr>
        <xdr:cNvPr id="560" name="楕円 559">
          <a:extLst>
            <a:ext uri="{FF2B5EF4-FFF2-40B4-BE49-F238E27FC236}">
              <a16:creationId xmlns:a16="http://schemas.microsoft.com/office/drawing/2014/main" id="{8052987A-4B1F-402A-9CA5-6CEBC85A8C38}"/>
            </a:ext>
          </a:extLst>
        </xdr:cNvPr>
        <xdr:cNvSpPr/>
      </xdr:nvSpPr>
      <xdr:spPr>
        <a:xfrm>
          <a:off x="15430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72390</xdr:rowOff>
    </xdr:from>
    <xdr:to>
      <xdr:col>85</xdr:col>
      <xdr:colOff>127000</xdr:colOff>
      <xdr:row>61</xdr:row>
      <xdr:rowOff>118110</xdr:rowOff>
    </xdr:to>
    <xdr:cxnSp macro="">
      <xdr:nvCxnSpPr>
        <xdr:cNvPr id="561" name="直線コネクタ 560">
          <a:extLst>
            <a:ext uri="{FF2B5EF4-FFF2-40B4-BE49-F238E27FC236}">
              <a16:creationId xmlns:a16="http://schemas.microsoft.com/office/drawing/2014/main" id="{E60F4A58-B853-4C21-A14A-D716D095B38A}"/>
            </a:ext>
          </a:extLst>
        </xdr:cNvPr>
        <xdr:cNvCxnSpPr/>
      </xdr:nvCxnSpPr>
      <xdr:spPr>
        <a:xfrm>
          <a:off x="15481300" y="105308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147320</xdr:rowOff>
    </xdr:from>
    <xdr:to>
      <xdr:col>76</xdr:col>
      <xdr:colOff>165100</xdr:colOff>
      <xdr:row>61</xdr:row>
      <xdr:rowOff>77470</xdr:rowOff>
    </xdr:to>
    <xdr:sp macro="" textlink="">
      <xdr:nvSpPr>
        <xdr:cNvPr id="562" name="楕円 561">
          <a:extLst>
            <a:ext uri="{FF2B5EF4-FFF2-40B4-BE49-F238E27FC236}">
              <a16:creationId xmlns:a16="http://schemas.microsoft.com/office/drawing/2014/main" id="{C8BBA9EF-1092-4AF3-BFEE-E3BA3F688833}"/>
            </a:ext>
          </a:extLst>
        </xdr:cNvPr>
        <xdr:cNvSpPr/>
      </xdr:nvSpPr>
      <xdr:spPr>
        <a:xfrm>
          <a:off x="14541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26670</xdr:rowOff>
    </xdr:from>
    <xdr:to>
      <xdr:col>81</xdr:col>
      <xdr:colOff>50800</xdr:colOff>
      <xdr:row>61</xdr:row>
      <xdr:rowOff>72390</xdr:rowOff>
    </xdr:to>
    <xdr:cxnSp macro="">
      <xdr:nvCxnSpPr>
        <xdr:cNvPr id="563" name="直線コネクタ 562">
          <a:extLst>
            <a:ext uri="{FF2B5EF4-FFF2-40B4-BE49-F238E27FC236}">
              <a16:creationId xmlns:a16="http://schemas.microsoft.com/office/drawing/2014/main" id="{5BB9D75A-80F3-4BDB-B90C-9F90358BCEEC}"/>
            </a:ext>
          </a:extLst>
        </xdr:cNvPr>
        <xdr:cNvCxnSpPr/>
      </xdr:nvCxnSpPr>
      <xdr:spPr>
        <a:xfrm>
          <a:off x="14592300" y="10485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143510</xdr:rowOff>
    </xdr:from>
    <xdr:to>
      <xdr:col>72</xdr:col>
      <xdr:colOff>38100</xdr:colOff>
      <xdr:row>61</xdr:row>
      <xdr:rowOff>73660</xdr:rowOff>
    </xdr:to>
    <xdr:sp macro="" textlink="">
      <xdr:nvSpPr>
        <xdr:cNvPr id="564" name="楕円 563">
          <a:extLst>
            <a:ext uri="{FF2B5EF4-FFF2-40B4-BE49-F238E27FC236}">
              <a16:creationId xmlns:a16="http://schemas.microsoft.com/office/drawing/2014/main" id="{03147F8A-52CD-44B9-B41B-19EDB9D861B2}"/>
            </a:ext>
          </a:extLst>
        </xdr:cNvPr>
        <xdr:cNvSpPr/>
      </xdr:nvSpPr>
      <xdr:spPr>
        <a:xfrm>
          <a:off x="13652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22860</xdr:rowOff>
    </xdr:from>
    <xdr:to>
      <xdr:col>76</xdr:col>
      <xdr:colOff>114300</xdr:colOff>
      <xdr:row>61</xdr:row>
      <xdr:rowOff>26670</xdr:rowOff>
    </xdr:to>
    <xdr:cxnSp macro="">
      <xdr:nvCxnSpPr>
        <xdr:cNvPr id="565" name="直線コネクタ 564">
          <a:extLst>
            <a:ext uri="{FF2B5EF4-FFF2-40B4-BE49-F238E27FC236}">
              <a16:creationId xmlns:a16="http://schemas.microsoft.com/office/drawing/2014/main" id="{98CBFE56-FAA2-43DD-946F-69C2A11151F7}"/>
            </a:ext>
          </a:extLst>
        </xdr:cNvPr>
        <xdr:cNvCxnSpPr/>
      </xdr:nvCxnSpPr>
      <xdr:spPr>
        <a:xfrm>
          <a:off x="13703300" y="10481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132080</xdr:rowOff>
    </xdr:from>
    <xdr:to>
      <xdr:col>67</xdr:col>
      <xdr:colOff>101600</xdr:colOff>
      <xdr:row>61</xdr:row>
      <xdr:rowOff>62230</xdr:rowOff>
    </xdr:to>
    <xdr:sp macro="" textlink="">
      <xdr:nvSpPr>
        <xdr:cNvPr id="566" name="楕円 565">
          <a:extLst>
            <a:ext uri="{FF2B5EF4-FFF2-40B4-BE49-F238E27FC236}">
              <a16:creationId xmlns:a16="http://schemas.microsoft.com/office/drawing/2014/main" id="{4B6E8C0F-A664-49C0-9490-844FCC773644}"/>
            </a:ext>
          </a:extLst>
        </xdr:cNvPr>
        <xdr:cNvSpPr/>
      </xdr:nvSpPr>
      <xdr:spPr>
        <a:xfrm>
          <a:off x="12763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11430</xdr:rowOff>
    </xdr:from>
    <xdr:to>
      <xdr:col>71</xdr:col>
      <xdr:colOff>177800</xdr:colOff>
      <xdr:row>61</xdr:row>
      <xdr:rowOff>22860</xdr:rowOff>
    </xdr:to>
    <xdr:cxnSp macro="">
      <xdr:nvCxnSpPr>
        <xdr:cNvPr id="567" name="直線コネクタ 566">
          <a:extLst>
            <a:ext uri="{FF2B5EF4-FFF2-40B4-BE49-F238E27FC236}">
              <a16:creationId xmlns:a16="http://schemas.microsoft.com/office/drawing/2014/main" id="{83607C16-5B55-4E45-AA29-8E8CCC4E3D80}"/>
            </a:ext>
          </a:extLst>
        </xdr:cNvPr>
        <xdr:cNvCxnSpPr/>
      </xdr:nvCxnSpPr>
      <xdr:spPr>
        <a:xfrm>
          <a:off x="12814300" y="104698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99712</xdr:rowOff>
    </xdr:from>
    <xdr:ext cx="405111" cy="259045"/>
    <xdr:sp macro="" textlink="">
      <xdr:nvSpPr>
        <xdr:cNvPr id="568" name="n_1aveValue【学校施設】&#10;有形固定資産減価償却率">
          <a:extLst>
            <a:ext uri="{FF2B5EF4-FFF2-40B4-BE49-F238E27FC236}">
              <a16:creationId xmlns:a16="http://schemas.microsoft.com/office/drawing/2014/main" id="{7A9EB0E1-7016-4DC1-B43D-1BAB8244FF0E}"/>
            </a:ext>
          </a:extLst>
        </xdr:cNvPr>
        <xdr:cNvSpPr txBox="1"/>
      </xdr:nvSpPr>
      <xdr:spPr>
        <a:xfrm>
          <a:off x="15266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569" name="n_2aveValue【学校施設】&#10;有形固定資産減価償却率">
          <a:extLst>
            <a:ext uri="{FF2B5EF4-FFF2-40B4-BE49-F238E27FC236}">
              <a16:creationId xmlns:a16="http://schemas.microsoft.com/office/drawing/2014/main" id="{7BEA2552-6CD9-4462-A21C-033D301FE772}"/>
            </a:ext>
          </a:extLst>
        </xdr:cNvPr>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70" name="n_3aveValue【学校施設】&#10;有形固定資産減価償却率">
          <a:extLst>
            <a:ext uri="{FF2B5EF4-FFF2-40B4-BE49-F238E27FC236}">
              <a16:creationId xmlns:a16="http://schemas.microsoft.com/office/drawing/2014/main" id="{2D79B97C-02D0-461D-858C-CE37DD31EC7F}"/>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571" name="n_4aveValue【学校施設】&#10;有形固定資産減価償却率">
          <a:extLst>
            <a:ext uri="{FF2B5EF4-FFF2-40B4-BE49-F238E27FC236}">
              <a16:creationId xmlns:a16="http://schemas.microsoft.com/office/drawing/2014/main" id="{72BACACC-CE21-442E-93AE-3199A51C750D}"/>
            </a:ext>
          </a:extLst>
        </xdr:cNvPr>
        <xdr:cNvSpPr txBox="1"/>
      </xdr:nvSpPr>
      <xdr:spPr>
        <a:xfrm>
          <a:off x="12611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114317</xdr:rowOff>
    </xdr:from>
    <xdr:ext cx="405111" cy="259045"/>
    <xdr:sp macro="" textlink="">
      <xdr:nvSpPr>
        <xdr:cNvPr id="572" name="n_1mainValue【学校施設】&#10;有形固定資産減価償却率">
          <a:extLst>
            <a:ext uri="{FF2B5EF4-FFF2-40B4-BE49-F238E27FC236}">
              <a16:creationId xmlns:a16="http://schemas.microsoft.com/office/drawing/2014/main" id="{72F63A1D-2591-4972-8FF6-60F5573B2C5E}"/>
            </a:ext>
          </a:extLst>
        </xdr:cNvPr>
        <xdr:cNvSpPr txBox="1"/>
      </xdr:nvSpPr>
      <xdr:spPr>
        <a:xfrm>
          <a:off x="152660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68597</xdr:rowOff>
    </xdr:from>
    <xdr:ext cx="405111" cy="259045"/>
    <xdr:sp macro="" textlink="">
      <xdr:nvSpPr>
        <xdr:cNvPr id="573" name="n_2mainValue【学校施設】&#10;有形固定資産減価償却率">
          <a:extLst>
            <a:ext uri="{FF2B5EF4-FFF2-40B4-BE49-F238E27FC236}">
              <a16:creationId xmlns:a16="http://schemas.microsoft.com/office/drawing/2014/main" id="{C44D827A-C2F9-4BCF-AD0E-68345A98EC69}"/>
            </a:ext>
          </a:extLst>
        </xdr:cNvPr>
        <xdr:cNvSpPr txBox="1"/>
      </xdr:nvSpPr>
      <xdr:spPr>
        <a:xfrm>
          <a:off x="14389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64787</xdr:rowOff>
    </xdr:from>
    <xdr:ext cx="405111" cy="259045"/>
    <xdr:sp macro="" textlink="">
      <xdr:nvSpPr>
        <xdr:cNvPr id="574" name="n_3mainValue【学校施設】&#10;有形固定資産減価償却率">
          <a:extLst>
            <a:ext uri="{FF2B5EF4-FFF2-40B4-BE49-F238E27FC236}">
              <a16:creationId xmlns:a16="http://schemas.microsoft.com/office/drawing/2014/main" id="{0A525CC5-4CDD-4001-887A-0E92CAE2D9CC}"/>
            </a:ext>
          </a:extLst>
        </xdr:cNvPr>
        <xdr:cNvSpPr txBox="1"/>
      </xdr:nvSpPr>
      <xdr:spPr>
        <a:xfrm>
          <a:off x="13500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53357</xdr:rowOff>
    </xdr:from>
    <xdr:ext cx="405111" cy="259045"/>
    <xdr:sp macro="" textlink="">
      <xdr:nvSpPr>
        <xdr:cNvPr id="575" name="n_4mainValue【学校施設】&#10;有形固定資産減価償却率">
          <a:extLst>
            <a:ext uri="{FF2B5EF4-FFF2-40B4-BE49-F238E27FC236}">
              <a16:creationId xmlns:a16="http://schemas.microsoft.com/office/drawing/2014/main" id="{AC4E860A-5A22-4684-8FFB-62AC9EC1A696}"/>
            </a:ext>
          </a:extLst>
        </xdr:cNvPr>
        <xdr:cNvSpPr txBox="1"/>
      </xdr:nvSpPr>
      <xdr:spPr>
        <a:xfrm>
          <a:off x="12611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6" name="正方形/長方形 575">
          <a:extLst>
            <a:ext uri="{FF2B5EF4-FFF2-40B4-BE49-F238E27FC236}">
              <a16:creationId xmlns:a16="http://schemas.microsoft.com/office/drawing/2014/main" id="{174C4B65-A24E-41E8-B7D6-C484434AA5C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7" name="正方形/長方形 576">
          <a:extLst>
            <a:ext uri="{FF2B5EF4-FFF2-40B4-BE49-F238E27FC236}">
              <a16:creationId xmlns:a16="http://schemas.microsoft.com/office/drawing/2014/main" id="{E54B242A-02EF-4137-B82E-99077581CF1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8" name="正方形/長方形 577">
          <a:extLst>
            <a:ext uri="{FF2B5EF4-FFF2-40B4-BE49-F238E27FC236}">
              <a16:creationId xmlns:a16="http://schemas.microsoft.com/office/drawing/2014/main" id="{EDB59C16-00C3-4093-B410-22690A2B074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9" name="正方形/長方形 578">
          <a:extLst>
            <a:ext uri="{FF2B5EF4-FFF2-40B4-BE49-F238E27FC236}">
              <a16:creationId xmlns:a16="http://schemas.microsoft.com/office/drawing/2014/main" id="{73C83628-96EF-4FD6-B620-9CBFF08F503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0" name="正方形/長方形 579">
          <a:extLst>
            <a:ext uri="{FF2B5EF4-FFF2-40B4-BE49-F238E27FC236}">
              <a16:creationId xmlns:a16="http://schemas.microsoft.com/office/drawing/2014/main" id="{924C992C-0B6B-4EFE-9E66-25536B43AA9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1" name="正方形/長方形 580">
          <a:extLst>
            <a:ext uri="{FF2B5EF4-FFF2-40B4-BE49-F238E27FC236}">
              <a16:creationId xmlns:a16="http://schemas.microsoft.com/office/drawing/2014/main" id="{0734778C-6C99-48EB-B88D-6C0DEFF7F2A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2" name="正方形/長方形 581">
          <a:extLst>
            <a:ext uri="{FF2B5EF4-FFF2-40B4-BE49-F238E27FC236}">
              <a16:creationId xmlns:a16="http://schemas.microsoft.com/office/drawing/2014/main" id="{416C3737-8705-4F09-B221-A05FEB81C29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3" name="正方形/長方形 582">
          <a:extLst>
            <a:ext uri="{FF2B5EF4-FFF2-40B4-BE49-F238E27FC236}">
              <a16:creationId xmlns:a16="http://schemas.microsoft.com/office/drawing/2014/main" id="{70F10948-4981-4838-876A-4E5C297694C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4" name="テキスト ボックス 583">
          <a:extLst>
            <a:ext uri="{FF2B5EF4-FFF2-40B4-BE49-F238E27FC236}">
              <a16:creationId xmlns:a16="http://schemas.microsoft.com/office/drawing/2014/main" id="{145AA7DC-C9BC-457B-AEF2-89150211880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5" name="直線コネクタ 584">
          <a:extLst>
            <a:ext uri="{FF2B5EF4-FFF2-40B4-BE49-F238E27FC236}">
              <a16:creationId xmlns:a16="http://schemas.microsoft.com/office/drawing/2014/main" id="{F7CA9C8E-CD3F-4AC6-A691-4EFF55A5215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a:extLst>
            <a:ext uri="{FF2B5EF4-FFF2-40B4-BE49-F238E27FC236}">
              <a16:creationId xmlns:a16="http://schemas.microsoft.com/office/drawing/2014/main" id="{5B8ABB16-8163-478F-9BC4-8B3AD1F2CBE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a:extLst>
            <a:ext uri="{FF2B5EF4-FFF2-40B4-BE49-F238E27FC236}">
              <a16:creationId xmlns:a16="http://schemas.microsoft.com/office/drawing/2014/main" id="{3F4E2625-DD8D-4A9A-9426-A699BC392B3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a:extLst>
            <a:ext uri="{FF2B5EF4-FFF2-40B4-BE49-F238E27FC236}">
              <a16:creationId xmlns:a16="http://schemas.microsoft.com/office/drawing/2014/main" id="{ACFA870D-2AAD-4CB6-88FE-67A1BAFAB37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a:extLst>
            <a:ext uri="{FF2B5EF4-FFF2-40B4-BE49-F238E27FC236}">
              <a16:creationId xmlns:a16="http://schemas.microsoft.com/office/drawing/2014/main" id="{F2F7E30B-7A3C-468E-B94B-9F35842DD4D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a:extLst>
            <a:ext uri="{FF2B5EF4-FFF2-40B4-BE49-F238E27FC236}">
              <a16:creationId xmlns:a16="http://schemas.microsoft.com/office/drawing/2014/main" id="{3D4960C1-1A72-438A-9D66-CD2C36B6157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a:extLst>
            <a:ext uri="{FF2B5EF4-FFF2-40B4-BE49-F238E27FC236}">
              <a16:creationId xmlns:a16="http://schemas.microsoft.com/office/drawing/2014/main" id="{083FD261-A44C-4A15-894A-7D7C6C18195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a:extLst>
            <a:ext uri="{FF2B5EF4-FFF2-40B4-BE49-F238E27FC236}">
              <a16:creationId xmlns:a16="http://schemas.microsoft.com/office/drawing/2014/main" id="{F9A0F6C3-5C37-4C86-AB5F-94EE34FA8C3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a:extLst>
            <a:ext uri="{FF2B5EF4-FFF2-40B4-BE49-F238E27FC236}">
              <a16:creationId xmlns:a16="http://schemas.microsoft.com/office/drawing/2014/main" id="{EEF10762-A36A-43E5-BAD1-74B522F12C0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a:extLst>
            <a:ext uri="{FF2B5EF4-FFF2-40B4-BE49-F238E27FC236}">
              <a16:creationId xmlns:a16="http://schemas.microsoft.com/office/drawing/2014/main" id="{87E0BFC1-1F24-4666-81EE-972CB492102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a:extLst>
            <a:ext uri="{FF2B5EF4-FFF2-40B4-BE49-F238E27FC236}">
              <a16:creationId xmlns:a16="http://schemas.microsoft.com/office/drawing/2014/main" id="{D49F24D2-8F78-4B2B-BA85-BCFE235B21C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5FD23555-F5C5-47E8-A8A5-F44CB7D8865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7" name="テキスト ボックス 596">
          <a:extLst>
            <a:ext uri="{FF2B5EF4-FFF2-40B4-BE49-F238E27FC236}">
              <a16:creationId xmlns:a16="http://schemas.microsoft.com/office/drawing/2014/main" id="{1FDE19FB-9560-4A4C-8338-1414C2C490D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a:extLst>
            <a:ext uri="{FF2B5EF4-FFF2-40B4-BE49-F238E27FC236}">
              <a16:creationId xmlns:a16="http://schemas.microsoft.com/office/drawing/2014/main" id="{94415CF6-5306-4897-B099-AA7C7C81CD3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599" name="直線コネクタ 598">
          <a:extLst>
            <a:ext uri="{FF2B5EF4-FFF2-40B4-BE49-F238E27FC236}">
              <a16:creationId xmlns:a16="http://schemas.microsoft.com/office/drawing/2014/main" id="{E43F480E-4E62-4D83-A273-30593C1F7263}"/>
            </a:ext>
          </a:extLst>
        </xdr:cNvPr>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600" name="【学校施設】&#10;一人当たり面積最小値テキスト">
          <a:extLst>
            <a:ext uri="{FF2B5EF4-FFF2-40B4-BE49-F238E27FC236}">
              <a16:creationId xmlns:a16="http://schemas.microsoft.com/office/drawing/2014/main" id="{E38442E0-1576-43AF-93F1-087CE1275D6B}"/>
            </a:ext>
          </a:extLst>
        </xdr:cNvPr>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601" name="直線コネクタ 600">
          <a:extLst>
            <a:ext uri="{FF2B5EF4-FFF2-40B4-BE49-F238E27FC236}">
              <a16:creationId xmlns:a16="http://schemas.microsoft.com/office/drawing/2014/main" id="{785A7100-2B6F-4763-A33E-11A7BB5A27D1}"/>
            </a:ext>
          </a:extLst>
        </xdr:cNvPr>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602" name="【学校施設】&#10;一人当たり面積最大値テキスト">
          <a:extLst>
            <a:ext uri="{FF2B5EF4-FFF2-40B4-BE49-F238E27FC236}">
              <a16:creationId xmlns:a16="http://schemas.microsoft.com/office/drawing/2014/main" id="{4A0586EB-6609-4DD0-AFCC-24748C6C6C43}"/>
            </a:ext>
          </a:extLst>
        </xdr:cNvPr>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603" name="直線コネクタ 602">
          <a:extLst>
            <a:ext uri="{FF2B5EF4-FFF2-40B4-BE49-F238E27FC236}">
              <a16:creationId xmlns:a16="http://schemas.microsoft.com/office/drawing/2014/main" id="{10F84C64-BB8D-4859-8CA5-7956A510ECA6}"/>
            </a:ext>
          </a:extLst>
        </xdr:cNvPr>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160608</xdr:rowOff>
    </xdr:from>
    <xdr:ext cx="469744" cy="259045"/>
    <xdr:sp macro="" textlink="">
      <xdr:nvSpPr>
        <xdr:cNvPr id="604" name="【学校施設】&#10;一人当たり面積平均値テキスト">
          <a:extLst>
            <a:ext uri="{FF2B5EF4-FFF2-40B4-BE49-F238E27FC236}">
              <a16:creationId xmlns:a16="http://schemas.microsoft.com/office/drawing/2014/main" id="{851612F2-DF12-49B8-B7E1-9BA7242144B4}"/>
            </a:ext>
          </a:extLst>
        </xdr:cNvPr>
        <xdr:cNvSpPr txBox="1"/>
      </xdr:nvSpPr>
      <xdr:spPr>
        <a:xfrm>
          <a:off x="22199600" y="10447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605" name="フローチャート: 判断 604">
          <a:extLst>
            <a:ext uri="{FF2B5EF4-FFF2-40B4-BE49-F238E27FC236}">
              <a16:creationId xmlns:a16="http://schemas.microsoft.com/office/drawing/2014/main" id="{B6EC9FEB-74E4-4F51-9444-1F4248923E86}"/>
            </a:ext>
          </a:extLst>
        </xdr:cNvPr>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606" name="フローチャート: 判断 605">
          <a:extLst>
            <a:ext uri="{FF2B5EF4-FFF2-40B4-BE49-F238E27FC236}">
              <a16:creationId xmlns:a16="http://schemas.microsoft.com/office/drawing/2014/main" id="{26D3B8C4-67CF-4BB7-8BE5-D9E4F0855195}"/>
            </a:ext>
          </a:extLst>
        </xdr:cNvPr>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607" name="フローチャート: 判断 606">
          <a:extLst>
            <a:ext uri="{FF2B5EF4-FFF2-40B4-BE49-F238E27FC236}">
              <a16:creationId xmlns:a16="http://schemas.microsoft.com/office/drawing/2014/main" id="{D2A0CEDD-E2AE-43C7-8730-F325591F086C}"/>
            </a:ext>
          </a:extLst>
        </xdr:cNvPr>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608" name="フローチャート: 判断 607">
          <a:extLst>
            <a:ext uri="{FF2B5EF4-FFF2-40B4-BE49-F238E27FC236}">
              <a16:creationId xmlns:a16="http://schemas.microsoft.com/office/drawing/2014/main" id="{EB853EBD-8F0E-4F24-B11E-F4D6EA3497B6}"/>
            </a:ext>
          </a:extLst>
        </xdr:cNvPr>
        <xdr:cNvSpPr/>
      </xdr:nvSpPr>
      <xdr:spPr>
        <a:xfrm>
          <a:off x="19494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609" name="フローチャート: 判断 608">
          <a:extLst>
            <a:ext uri="{FF2B5EF4-FFF2-40B4-BE49-F238E27FC236}">
              <a16:creationId xmlns:a16="http://schemas.microsoft.com/office/drawing/2014/main" id="{793F75BE-F1AE-4397-93A1-D19EE17267B7}"/>
            </a:ext>
          </a:extLst>
        </xdr:cNvPr>
        <xdr:cNvSpPr/>
      </xdr:nvSpPr>
      <xdr:spPr>
        <a:xfrm>
          <a:off x="18605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2E3D0D2B-FB9F-4D7F-8E1C-D9CC4273606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5C4F5014-7F3A-4488-9B6B-86579BEA26D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3C4F416A-981D-409A-8E96-B6E5AC455E6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E31ADAC6-8637-4D17-95B4-8FD2A3A90CD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504DA276-AEBB-4B0D-A38F-A97B530772F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93980</xdr:rowOff>
    </xdr:from>
    <xdr:to>
      <xdr:col>116</xdr:col>
      <xdr:colOff>114300</xdr:colOff>
      <xdr:row>61</xdr:row>
      <xdr:rowOff>24130</xdr:rowOff>
    </xdr:to>
    <xdr:sp macro="" textlink="">
      <xdr:nvSpPr>
        <xdr:cNvPr id="615" name="楕円 614">
          <a:extLst>
            <a:ext uri="{FF2B5EF4-FFF2-40B4-BE49-F238E27FC236}">
              <a16:creationId xmlns:a16="http://schemas.microsoft.com/office/drawing/2014/main" id="{BA0D1E5F-5740-41C5-8920-AFD1069955BE}"/>
            </a:ext>
          </a:extLst>
        </xdr:cNvPr>
        <xdr:cNvSpPr/>
      </xdr:nvSpPr>
      <xdr:spPr>
        <a:xfrm>
          <a:off x="22110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116857</xdr:rowOff>
    </xdr:from>
    <xdr:ext cx="469744" cy="259045"/>
    <xdr:sp macro="" textlink="">
      <xdr:nvSpPr>
        <xdr:cNvPr id="616" name="【学校施設】&#10;一人当たり面積該当値テキスト">
          <a:extLst>
            <a:ext uri="{FF2B5EF4-FFF2-40B4-BE49-F238E27FC236}">
              <a16:creationId xmlns:a16="http://schemas.microsoft.com/office/drawing/2014/main" id="{0A32DE38-9CA7-4C36-968F-971A54F24219}"/>
            </a:ext>
          </a:extLst>
        </xdr:cNvPr>
        <xdr:cNvSpPr txBox="1"/>
      </xdr:nvSpPr>
      <xdr:spPr>
        <a:xfrm>
          <a:off x="22199600" y="1023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100647</xdr:rowOff>
    </xdr:from>
    <xdr:to>
      <xdr:col>112</xdr:col>
      <xdr:colOff>38100</xdr:colOff>
      <xdr:row>61</xdr:row>
      <xdr:rowOff>30797</xdr:rowOff>
    </xdr:to>
    <xdr:sp macro="" textlink="">
      <xdr:nvSpPr>
        <xdr:cNvPr id="617" name="楕円 616">
          <a:extLst>
            <a:ext uri="{FF2B5EF4-FFF2-40B4-BE49-F238E27FC236}">
              <a16:creationId xmlns:a16="http://schemas.microsoft.com/office/drawing/2014/main" id="{F83E6D41-3BA3-4ADC-8880-BFAEB3D7E287}"/>
            </a:ext>
          </a:extLst>
        </xdr:cNvPr>
        <xdr:cNvSpPr/>
      </xdr:nvSpPr>
      <xdr:spPr>
        <a:xfrm>
          <a:off x="21272500" y="1038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144780</xdr:rowOff>
    </xdr:from>
    <xdr:to>
      <xdr:col>116</xdr:col>
      <xdr:colOff>63500</xdr:colOff>
      <xdr:row>60</xdr:row>
      <xdr:rowOff>151447</xdr:rowOff>
    </xdr:to>
    <xdr:cxnSp macro="">
      <xdr:nvCxnSpPr>
        <xdr:cNvPr id="618" name="直線コネクタ 617">
          <a:extLst>
            <a:ext uri="{FF2B5EF4-FFF2-40B4-BE49-F238E27FC236}">
              <a16:creationId xmlns:a16="http://schemas.microsoft.com/office/drawing/2014/main" id="{915C215B-3B01-4FA0-8830-7D81625BA2D3}"/>
            </a:ext>
          </a:extLst>
        </xdr:cNvPr>
        <xdr:cNvCxnSpPr/>
      </xdr:nvCxnSpPr>
      <xdr:spPr>
        <a:xfrm flipV="1">
          <a:off x="21323300" y="10431780"/>
          <a:ext cx="8382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114364</xdr:rowOff>
    </xdr:from>
    <xdr:to>
      <xdr:col>107</xdr:col>
      <xdr:colOff>101600</xdr:colOff>
      <xdr:row>61</xdr:row>
      <xdr:rowOff>44514</xdr:rowOff>
    </xdr:to>
    <xdr:sp macro="" textlink="">
      <xdr:nvSpPr>
        <xdr:cNvPr id="619" name="楕円 618">
          <a:extLst>
            <a:ext uri="{FF2B5EF4-FFF2-40B4-BE49-F238E27FC236}">
              <a16:creationId xmlns:a16="http://schemas.microsoft.com/office/drawing/2014/main" id="{90C0BD68-B16F-44B6-91BF-BB23C91F0E30}"/>
            </a:ext>
          </a:extLst>
        </xdr:cNvPr>
        <xdr:cNvSpPr/>
      </xdr:nvSpPr>
      <xdr:spPr>
        <a:xfrm>
          <a:off x="20383500" y="1040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151447</xdr:rowOff>
    </xdr:from>
    <xdr:to>
      <xdr:col>111</xdr:col>
      <xdr:colOff>177800</xdr:colOff>
      <xdr:row>60</xdr:row>
      <xdr:rowOff>165164</xdr:rowOff>
    </xdr:to>
    <xdr:cxnSp macro="">
      <xdr:nvCxnSpPr>
        <xdr:cNvPr id="620" name="直線コネクタ 619">
          <a:extLst>
            <a:ext uri="{FF2B5EF4-FFF2-40B4-BE49-F238E27FC236}">
              <a16:creationId xmlns:a16="http://schemas.microsoft.com/office/drawing/2014/main" id="{09830AA5-B66B-4D59-A8D9-6DA5A65F8756}"/>
            </a:ext>
          </a:extLst>
        </xdr:cNvPr>
        <xdr:cNvCxnSpPr/>
      </xdr:nvCxnSpPr>
      <xdr:spPr>
        <a:xfrm flipV="1">
          <a:off x="20434300" y="1043844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123698</xdr:rowOff>
    </xdr:from>
    <xdr:to>
      <xdr:col>102</xdr:col>
      <xdr:colOff>165100</xdr:colOff>
      <xdr:row>61</xdr:row>
      <xdr:rowOff>53848</xdr:rowOff>
    </xdr:to>
    <xdr:sp macro="" textlink="">
      <xdr:nvSpPr>
        <xdr:cNvPr id="621" name="楕円 620">
          <a:extLst>
            <a:ext uri="{FF2B5EF4-FFF2-40B4-BE49-F238E27FC236}">
              <a16:creationId xmlns:a16="http://schemas.microsoft.com/office/drawing/2014/main" id="{880C7F68-EFBA-4AA6-939E-9D1858BD3AFD}"/>
            </a:ext>
          </a:extLst>
        </xdr:cNvPr>
        <xdr:cNvSpPr/>
      </xdr:nvSpPr>
      <xdr:spPr>
        <a:xfrm>
          <a:off x="19494500" y="1041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165164</xdr:rowOff>
    </xdr:from>
    <xdr:to>
      <xdr:col>107</xdr:col>
      <xdr:colOff>50800</xdr:colOff>
      <xdr:row>61</xdr:row>
      <xdr:rowOff>3048</xdr:rowOff>
    </xdr:to>
    <xdr:cxnSp macro="">
      <xdr:nvCxnSpPr>
        <xdr:cNvPr id="622" name="直線コネクタ 621">
          <a:extLst>
            <a:ext uri="{FF2B5EF4-FFF2-40B4-BE49-F238E27FC236}">
              <a16:creationId xmlns:a16="http://schemas.microsoft.com/office/drawing/2014/main" id="{30B887EF-E7D7-4CAC-9853-EECA23F850DA}"/>
            </a:ext>
          </a:extLst>
        </xdr:cNvPr>
        <xdr:cNvCxnSpPr/>
      </xdr:nvCxnSpPr>
      <xdr:spPr>
        <a:xfrm flipV="1">
          <a:off x="19545300" y="10452164"/>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128460</xdr:rowOff>
    </xdr:from>
    <xdr:to>
      <xdr:col>98</xdr:col>
      <xdr:colOff>38100</xdr:colOff>
      <xdr:row>61</xdr:row>
      <xdr:rowOff>58610</xdr:rowOff>
    </xdr:to>
    <xdr:sp macro="" textlink="">
      <xdr:nvSpPr>
        <xdr:cNvPr id="623" name="楕円 622">
          <a:extLst>
            <a:ext uri="{FF2B5EF4-FFF2-40B4-BE49-F238E27FC236}">
              <a16:creationId xmlns:a16="http://schemas.microsoft.com/office/drawing/2014/main" id="{D55C7F30-4842-4704-ADB0-D58921DF1C58}"/>
            </a:ext>
          </a:extLst>
        </xdr:cNvPr>
        <xdr:cNvSpPr/>
      </xdr:nvSpPr>
      <xdr:spPr>
        <a:xfrm>
          <a:off x="18605500" y="1041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3048</xdr:rowOff>
    </xdr:from>
    <xdr:to>
      <xdr:col>102</xdr:col>
      <xdr:colOff>114300</xdr:colOff>
      <xdr:row>61</xdr:row>
      <xdr:rowOff>7810</xdr:rowOff>
    </xdr:to>
    <xdr:cxnSp macro="">
      <xdr:nvCxnSpPr>
        <xdr:cNvPr id="624" name="直線コネクタ 623">
          <a:extLst>
            <a:ext uri="{FF2B5EF4-FFF2-40B4-BE49-F238E27FC236}">
              <a16:creationId xmlns:a16="http://schemas.microsoft.com/office/drawing/2014/main" id="{3F31DCE2-E56D-493E-813C-7217C65A3560}"/>
            </a:ext>
          </a:extLst>
        </xdr:cNvPr>
        <xdr:cNvCxnSpPr/>
      </xdr:nvCxnSpPr>
      <xdr:spPr>
        <a:xfrm flipV="1">
          <a:off x="18656300" y="10461498"/>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120794</xdr:rowOff>
    </xdr:from>
    <xdr:ext cx="469744" cy="259045"/>
    <xdr:sp macro="" textlink="">
      <xdr:nvSpPr>
        <xdr:cNvPr id="625" name="n_1aveValue【学校施設】&#10;一人当たり面積">
          <a:extLst>
            <a:ext uri="{FF2B5EF4-FFF2-40B4-BE49-F238E27FC236}">
              <a16:creationId xmlns:a16="http://schemas.microsoft.com/office/drawing/2014/main" id="{D665EA57-E278-44FB-A4CE-18324D94CD53}"/>
            </a:ext>
          </a:extLst>
        </xdr:cNvPr>
        <xdr:cNvSpPr txBox="1"/>
      </xdr:nvSpPr>
      <xdr:spPr>
        <a:xfrm>
          <a:off x="210757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144035</xdr:rowOff>
    </xdr:from>
    <xdr:ext cx="469744" cy="259045"/>
    <xdr:sp macro="" textlink="">
      <xdr:nvSpPr>
        <xdr:cNvPr id="626" name="n_2aveValue【学校施設】&#10;一人当たり面積">
          <a:extLst>
            <a:ext uri="{FF2B5EF4-FFF2-40B4-BE49-F238E27FC236}">
              <a16:creationId xmlns:a16="http://schemas.microsoft.com/office/drawing/2014/main" id="{611F6C98-D1D1-4D35-BCDC-63014E8B7939}"/>
            </a:ext>
          </a:extLst>
        </xdr:cNvPr>
        <xdr:cNvSpPr txBox="1"/>
      </xdr:nvSpPr>
      <xdr:spPr>
        <a:xfrm>
          <a:off x="20199427" y="106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155084</xdr:rowOff>
    </xdr:from>
    <xdr:ext cx="469744" cy="259045"/>
    <xdr:sp macro="" textlink="">
      <xdr:nvSpPr>
        <xdr:cNvPr id="627" name="n_3aveValue【学校施設】&#10;一人当たり面積">
          <a:extLst>
            <a:ext uri="{FF2B5EF4-FFF2-40B4-BE49-F238E27FC236}">
              <a16:creationId xmlns:a16="http://schemas.microsoft.com/office/drawing/2014/main" id="{D1CFAE30-58D4-4A46-A97D-5D4BD1982050}"/>
            </a:ext>
          </a:extLst>
        </xdr:cNvPr>
        <xdr:cNvSpPr txBox="1"/>
      </xdr:nvSpPr>
      <xdr:spPr>
        <a:xfrm>
          <a:off x="19310427" y="1061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1350</xdr:rowOff>
    </xdr:from>
    <xdr:ext cx="469744" cy="259045"/>
    <xdr:sp macro="" textlink="">
      <xdr:nvSpPr>
        <xdr:cNvPr id="628" name="n_4aveValue【学校施設】&#10;一人当たり面積">
          <a:extLst>
            <a:ext uri="{FF2B5EF4-FFF2-40B4-BE49-F238E27FC236}">
              <a16:creationId xmlns:a16="http://schemas.microsoft.com/office/drawing/2014/main" id="{A717E8CD-067B-4268-86E0-65F35E74915A}"/>
            </a:ext>
          </a:extLst>
        </xdr:cNvPr>
        <xdr:cNvSpPr txBox="1"/>
      </xdr:nvSpPr>
      <xdr:spPr>
        <a:xfrm>
          <a:off x="18421427" y="106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47324</xdr:rowOff>
    </xdr:from>
    <xdr:ext cx="469744" cy="259045"/>
    <xdr:sp macro="" textlink="">
      <xdr:nvSpPr>
        <xdr:cNvPr id="629" name="n_1mainValue【学校施設】&#10;一人当たり面積">
          <a:extLst>
            <a:ext uri="{FF2B5EF4-FFF2-40B4-BE49-F238E27FC236}">
              <a16:creationId xmlns:a16="http://schemas.microsoft.com/office/drawing/2014/main" id="{A1A87FCD-0028-400C-974F-63960CABE619}"/>
            </a:ext>
          </a:extLst>
        </xdr:cNvPr>
        <xdr:cNvSpPr txBox="1"/>
      </xdr:nvSpPr>
      <xdr:spPr>
        <a:xfrm>
          <a:off x="21075727" y="1016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61041</xdr:rowOff>
    </xdr:from>
    <xdr:ext cx="469744" cy="259045"/>
    <xdr:sp macro="" textlink="">
      <xdr:nvSpPr>
        <xdr:cNvPr id="630" name="n_2mainValue【学校施設】&#10;一人当たり面積">
          <a:extLst>
            <a:ext uri="{FF2B5EF4-FFF2-40B4-BE49-F238E27FC236}">
              <a16:creationId xmlns:a16="http://schemas.microsoft.com/office/drawing/2014/main" id="{D30D89B9-611E-4283-A513-3C26C4ABB064}"/>
            </a:ext>
          </a:extLst>
        </xdr:cNvPr>
        <xdr:cNvSpPr txBox="1"/>
      </xdr:nvSpPr>
      <xdr:spPr>
        <a:xfrm>
          <a:off x="20199427" y="1017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70375</xdr:rowOff>
    </xdr:from>
    <xdr:ext cx="469744" cy="259045"/>
    <xdr:sp macro="" textlink="">
      <xdr:nvSpPr>
        <xdr:cNvPr id="631" name="n_3mainValue【学校施設】&#10;一人当たり面積">
          <a:extLst>
            <a:ext uri="{FF2B5EF4-FFF2-40B4-BE49-F238E27FC236}">
              <a16:creationId xmlns:a16="http://schemas.microsoft.com/office/drawing/2014/main" id="{5FC3DAA4-DBCB-4FBA-8D1C-774087A42317}"/>
            </a:ext>
          </a:extLst>
        </xdr:cNvPr>
        <xdr:cNvSpPr txBox="1"/>
      </xdr:nvSpPr>
      <xdr:spPr>
        <a:xfrm>
          <a:off x="19310427" y="1018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75137</xdr:rowOff>
    </xdr:from>
    <xdr:ext cx="469744" cy="259045"/>
    <xdr:sp macro="" textlink="">
      <xdr:nvSpPr>
        <xdr:cNvPr id="632" name="n_4mainValue【学校施設】&#10;一人当たり面積">
          <a:extLst>
            <a:ext uri="{FF2B5EF4-FFF2-40B4-BE49-F238E27FC236}">
              <a16:creationId xmlns:a16="http://schemas.microsoft.com/office/drawing/2014/main" id="{4806EAC0-2C86-4A4E-B4B9-04001F064259}"/>
            </a:ext>
          </a:extLst>
        </xdr:cNvPr>
        <xdr:cNvSpPr txBox="1"/>
      </xdr:nvSpPr>
      <xdr:spPr>
        <a:xfrm>
          <a:off x="18421427" y="1019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a:extLst>
            <a:ext uri="{FF2B5EF4-FFF2-40B4-BE49-F238E27FC236}">
              <a16:creationId xmlns:a16="http://schemas.microsoft.com/office/drawing/2014/main" id="{10E4A057-0EE4-4AFB-8885-796058A7E98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a:extLst>
            <a:ext uri="{FF2B5EF4-FFF2-40B4-BE49-F238E27FC236}">
              <a16:creationId xmlns:a16="http://schemas.microsoft.com/office/drawing/2014/main" id="{B6E946DA-562D-49B2-99BD-128B4D51209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a:extLst>
            <a:ext uri="{FF2B5EF4-FFF2-40B4-BE49-F238E27FC236}">
              <a16:creationId xmlns:a16="http://schemas.microsoft.com/office/drawing/2014/main" id="{8E93D305-A49C-453F-B7FF-1317B032C72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a:extLst>
            <a:ext uri="{FF2B5EF4-FFF2-40B4-BE49-F238E27FC236}">
              <a16:creationId xmlns:a16="http://schemas.microsoft.com/office/drawing/2014/main" id="{53276659-4F99-4D6D-B268-99B9832DD00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a:extLst>
            <a:ext uri="{FF2B5EF4-FFF2-40B4-BE49-F238E27FC236}">
              <a16:creationId xmlns:a16="http://schemas.microsoft.com/office/drawing/2014/main" id="{0EA71F17-2703-44A5-BDC7-68FFA09E0A5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a:extLst>
            <a:ext uri="{FF2B5EF4-FFF2-40B4-BE49-F238E27FC236}">
              <a16:creationId xmlns:a16="http://schemas.microsoft.com/office/drawing/2014/main" id="{0DA6B2DF-6225-4C8C-B091-2365F9D13BD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a:extLst>
            <a:ext uri="{FF2B5EF4-FFF2-40B4-BE49-F238E27FC236}">
              <a16:creationId xmlns:a16="http://schemas.microsoft.com/office/drawing/2014/main" id="{F2E698E9-FA29-48F5-B9D1-02B1E3D20EB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a:extLst>
            <a:ext uri="{FF2B5EF4-FFF2-40B4-BE49-F238E27FC236}">
              <a16:creationId xmlns:a16="http://schemas.microsoft.com/office/drawing/2014/main" id="{FDFA4347-C5C2-4C74-AD09-E5EE978FFD8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1" name="正方形/長方形 640">
          <a:extLst>
            <a:ext uri="{FF2B5EF4-FFF2-40B4-BE49-F238E27FC236}">
              <a16:creationId xmlns:a16="http://schemas.microsoft.com/office/drawing/2014/main" id="{B4B8794B-40CC-4CF7-B1BA-6BF26D48AA7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2" name="正方形/長方形 641">
          <a:extLst>
            <a:ext uri="{FF2B5EF4-FFF2-40B4-BE49-F238E27FC236}">
              <a16:creationId xmlns:a16="http://schemas.microsoft.com/office/drawing/2014/main" id="{16416902-CA78-4963-854E-936FB0681F5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3" name="正方形/長方形 642">
          <a:extLst>
            <a:ext uri="{FF2B5EF4-FFF2-40B4-BE49-F238E27FC236}">
              <a16:creationId xmlns:a16="http://schemas.microsoft.com/office/drawing/2014/main" id="{17F2053F-D645-4FFF-AF66-B19C5EDA9C6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4" name="正方形/長方形 643">
          <a:extLst>
            <a:ext uri="{FF2B5EF4-FFF2-40B4-BE49-F238E27FC236}">
              <a16:creationId xmlns:a16="http://schemas.microsoft.com/office/drawing/2014/main" id="{378A4D2E-DF5C-40B2-90EF-83D34A49AC1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5" name="正方形/長方形 644">
          <a:extLst>
            <a:ext uri="{FF2B5EF4-FFF2-40B4-BE49-F238E27FC236}">
              <a16:creationId xmlns:a16="http://schemas.microsoft.com/office/drawing/2014/main" id="{98FCAAEB-D9E0-400D-BD99-16DAA484566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6" name="正方形/長方形 645">
          <a:extLst>
            <a:ext uri="{FF2B5EF4-FFF2-40B4-BE49-F238E27FC236}">
              <a16:creationId xmlns:a16="http://schemas.microsoft.com/office/drawing/2014/main" id="{02EF592E-BFC1-405F-9327-2C1383FFE5C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7" name="正方形/長方形 646">
          <a:extLst>
            <a:ext uri="{FF2B5EF4-FFF2-40B4-BE49-F238E27FC236}">
              <a16:creationId xmlns:a16="http://schemas.microsoft.com/office/drawing/2014/main" id="{56E7E374-35D1-44C4-85BE-65E88A92C0B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8" name="正方形/長方形 647">
          <a:extLst>
            <a:ext uri="{FF2B5EF4-FFF2-40B4-BE49-F238E27FC236}">
              <a16:creationId xmlns:a16="http://schemas.microsoft.com/office/drawing/2014/main" id="{2783EBD7-27FA-4592-A4FC-ED984FA9462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9" name="正方形/長方形 648">
          <a:extLst>
            <a:ext uri="{FF2B5EF4-FFF2-40B4-BE49-F238E27FC236}">
              <a16:creationId xmlns:a16="http://schemas.microsoft.com/office/drawing/2014/main" id="{41F6F35B-8AF9-4968-85AE-AE2ECF5C3CD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0" name="正方形/長方形 649">
          <a:extLst>
            <a:ext uri="{FF2B5EF4-FFF2-40B4-BE49-F238E27FC236}">
              <a16:creationId xmlns:a16="http://schemas.microsoft.com/office/drawing/2014/main" id="{9516C27B-F27C-4AD8-9682-176608D2FAD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1" name="正方形/長方形 650">
          <a:extLst>
            <a:ext uri="{FF2B5EF4-FFF2-40B4-BE49-F238E27FC236}">
              <a16:creationId xmlns:a16="http://schemas.microsoft.com/office/drawing/2014/main" id="{AF94A521-82BF-43E4-9A44-F1413633A47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2" name="正方形/長方形 651">
          <a:extLst>
            <a:ext uri="{FF2B5EF4-FFF2-40B4-BE49-F238E27FC236}">
              <a16:creationId xmlns:a16="http://schemas.microsoft.com/office/drawing/2014/main" id="{73901764-057E-47EB-8C8D-79E9655D931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3" name="正方形/長方形 652">
          <a:extLst>
            <a:ext uri="{FF2B5EF4-FFF2-40B4-BE49-F238E27FC236}">
              <a16:creationId xmlns:a16="http://schemas.microsoft.com/office/drawing/2014/main" id="{18F166AF-81F6-4889-9ED2-AC1D01FB9A7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4" name="正方形/長方形 653">
          <a:extLst>
            <a:ext uri="{FF2B5EF4-FFF2-40B4-BE49-F238E27FC236}">
              <a16:creationId xmlns:a16="http://schemas.microsoft.com/office/drawing/2014/main" id="{720DDDC1-9605-403A-83C4-C0F5C7E695E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5" name="正方形/長方形 654">
          <a:extLst>
            <a:ext uri="{FF2B5EF4-FFF2-40B4-BE49-F238E27FC236}">
              <a16:creationId xmlns:a16="http://schemas.microsoft.com/office/drawing/2014/main" id="{14FDDCEB-0216-440C-9F08-43802B397D2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正方形/長方形 655">
          <a:extLst>
            <a:ext uri="{FF2B5EF4-FFF2-40B4-BE49-F238E27FC236}">
              <a16:creationId xmlns:a16="http://schemas.microsoft.com/office/drawing/2014/main" id="{6B4FDC39-E7E8-4BEB-A91C-94DB35EEE02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7" name="テキスト ボックス 656">
          <a:extLst>
            <a:ext uri="{FF2B5EF4-FFF2-40B4-BE49-F238E27FC236}">
              <a16:creationId xmlns:a16="http://schemas.microsoft.com/office/drawing/2014/main" id="{181C0E31-5424-48DA-A03A-9F7DD8C0589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8" name="直線コネクタ 657">
          <a:extLst>
            <a:ext uri="{FF2B5EF4-FFF2-40B4-BE49-F238E27FC236}">
              <a16:creationId xmlns:a16="http://schemas.microsoft.com/office/drawing/2014/main" id="{3EFB031C-4451-4CED-8315-6C2234B3002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9" name="テキスト ボックス 658">
          <a:extLst>
            <a:ext uri="{FF2B5EF4-FFF2-40B4-BE49-F238E27FC236}">
              <a16:creationId xmlns:a16="http://schemas.microsoft.com/office/drawing/2014/main" id="{0FA704F7-457E-471E-B081-617A0D4AAF2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60" name="直線コネクタ 659">
          <a:extLst>
            <a:ext uri="{FF2B5EF4-FFF2-40B4-BE49-F238E27FC236}">
              <a16:creationId xmlns:a16="http://schemas.microsoft.com/office/drawing/2014/main" id="{C2D92E12-CA03-4F35-86E3-AC8CC15E426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61" name="テキスト ボックス 660">
          <a:extLst>
            <a:ext uri="{FF2B5EF4-FFF2-40B4-BE49-F238E27FC236}">
              <a16:creationId xmlns:a16="http://schemas.microsoft.com/office/drawing/2014/main" id="{FA96F34D-866F-426F-AE32-8B6ECA07D7C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2" name="直線コネクタ 661">
          <a:extLst>
            <a:ext uri="{FF2B5EF4-FFF2-40B4-BE49-F238E27FC236}">
              <a16:creationId xmlns:a16="http://schemas.microsoft.com/office/drawing/2014/main" id="{59C9D982-2E3E-4D81-9FE3-B24BE9653FE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3" name="テキスト ボックス 662">
          <a:extLst>
            <a:ext uri="{FF2B5EF4-FFF2-40B4-BE49-F238E27FC236}">
              <a16:creationId xmlns:a16="http://schemas.microsoft.com/office/drawing/2014/main" id="{F08D625C-761B-4AFC-B6D7-DCC9E73935D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4" name="直線コネクタ 663">
          <a:extLst>
            <a:ext uri="{FF2B5EF4-FFF2-40B4-BE49-F238E27FC236}">
              <a16:creationId xmlns:a16="http://schemas.microsoft.com/office/drawing/2014/main" id="{F4B41658-F1AA-4F7B-AF53-335C903EBAA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5" name="テキスト ボックス 664">
          <a:extLst>
            <a:ext uri="{FF2B5EF4-FFF2-40B4-BE49-F238E27FC236}">
              <a16:creationId xmlns:a16="http://schemas.microsoft.com/office/drawing/2014/main" id="{B5129EC6-0147-4D35-AF69-BCA59C733CB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6" name="直線コネクタ 665">
          <a:extLst>
            <a:ext uri="{FF2B5EF4-FFF2-40B4-BE49-F238E27FC236}">
              <a16:creationId xmlns:a16="http://schemas.microsoft.com/office/drawing/2014/main" id="{3E720120-CAE6-4E69-B1A2-C5660D9CE5D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7" name="テキスト ボックス 666">
          <a:extLst>
            <a:ext uri="{FF2B5EF4-FFF2-40B4-BE49-F238E27FC236}">
              <a16:creationId xmlns:a16="http://schemas.microsoft.com/office/drawing/2014/main" id="{AC7AED26-A6DB-4352-AA9F-794CE92D27A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8" name="直線コネクタ 667">
          <a:extLst>
            <a:ext uri="{FF2B5EF4-FFF2-40B4-BE49-F238E27FC236}">
              <a16:creationId xmlns:a16="http://schemas.microsoft.com/office/drawing/2014/main" id="{404D21A7-9A99-4DAD-AEF4-FB061860FEB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9" name="テキスト ボックス 668">
          <a:extLst>
            <a:ext uri="{FF2B5EF4-FFF2-40B4-BE49-F238E27FC236}">
              <a16:creationId xmlns:a16="http://schemas.microsoft.com/office/drawing/2014/main" id="{14FC776C-249A-4948-9AE4-F68F4D92849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0" name="直線コネクタ 669">
          <a:extLst>
            <a:ext uri="{FF2B5EF4-FFF2-40B4-BE49-F238E27FC236}">
              <a16:creationId xmlns:a16="http://schemas.microsoft.com/office/drawing/2014/main" id="{5DCB11EC-03C1-4225-B1EB-B7EA824771C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71" name="テキスト ボックス 670">
          <a:extLst>
            <a:ext uri="{FF2B5EF4-FFF2-40B4-BE49-F238E27FC236}">
              <a16:creationId xmlns:a16="http://schemas.microsoft.com/office/drawing/2014/main" id="{46F9662D-3285-4CEB-A66C-C0C0677E213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2" name="直線コネクタ 671">
          <a:extLst>
            <a:ext uri="{FF2B5EF4-FFF2-40B4-BE49-F238E27FC236}">
              <a16:creationId xmlns:a16="http://schemas.microsoft.com/office/drawing/2014/main" id="{BF0C8A0F-B336-45F2-86E1-8BF5AABC454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3" name="【公民館】&#10;有形固定資産減価償却率グラフ枠">
          <a:extLst>
            <a:ext uri="{FF2B5EF4-FFF2-40B4-BE49-F238E27FC236}">
              <a16:creationId xmlns:a16="http://schemas.microsoft.com/office/drawing/2014/main" id="{0B5E26DF-0B26-4DE2-B170-BDF2B18BBB4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674" name="直線コネクタ 673">
          <a:extLst>
            <a:ext uri="{FF2B5EF4-FFF2-40B4-BE49-F238E27FC236}">
              <a16:creationId xmlns:a16="http://schemas.microsoft.com/office/drawing/2014/main" id="{4F970B4C-7013-4CB5-ADD9-46F0C6308E8F}"/>
            </a:ext>
          </a:extLst>
        </xdr:cNvPr>
        <xdr:cNvCxnSpPr/>
      </xdr:nvCxnSpPr>
      <xdr:spPr>
        <a:xfrm flipV="1">
          <a:off x="16318864" y="1730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5" name="【公民館】&#10;有形固定資産減価償却率最小値テキスト">
          <a:extLst>
            <a:ext uri="{FF2B5EF4-FFF2-40B4-BE49-F238E27FC236}">
              <a16:creationId xmlns:a16="http://schemas.microsoft.com/office/drawing/2014/main" id="{FC1BB3C1-B03F-488B-8541-B90D7CBF34E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6" name="直線コネクタ 675">
          <a:extLst>
            <a:ext uri="{FF2B5EF4-FFF2-40B4-BE49-F238E27FC236}">
              <a16:creationId xmlns:a16="http://schemas.microsoft.com/office/drawing/2014/main" id="{27CF31B8-5D90-41E1-853E-E3AC748BF58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677" name="【公民館】&#10;有形固定資産減価償却率最大値テキスト">
          <a:extLst>
            <a:ext uri="{FF2B5EF4-FFF2-40B4-BE49-F238E27FC236}">
              <a16:creationId xmlns:a16="http://schemas.microsoft.com/office/drawing/2014/main" id="{E38625F0-9299-4AC2-B897-F1B94FF7F44E}"/>
            </a:ext>
          </a:extLst>
        </xdr:cNvPr>
        <xdr:cNvSpPr txBox="1"/>
      </xdr:nvSpPr>
      <xdr:spPr>
        <a:xfrm>
          <a:off x="16357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678" name="直線コネクタ 677">
          <a:extLst>
            <a:ext uri="{FF2B5EF4-FFF2-40B4-BE49-F238E27FC236}">
              <a16:creationId xmlns:a16="http://schemas.microsoft.com/office/drawing/2014/main" id="{12E36A93-425E-458D-8B13-68ADC8AA2032}"/>
            </a:ext>
          </a:extLst>
        </xdr:cNvPr>
        <xdr:cNvCxnSpPr/>
      </xdr:nvCxnSpPr>
      <xdr:spPr>
        <a:xfrm>
          <a:off x="16230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56441</xdr:rowOff>
    </xdr:from>
    <xdr:ext cx="405111" cy="259045"/>
    <xdr:sp macro="" textlink="">
      <xdr:nvSpPr>
        <xdr:cNvPr id="679" name="【公民館】&#10;有形固定資産減価償却率平均値テキスト">
          <a:extLst>
            <a:ext uri="{FF2B5EF4-FFF2-40B4-BE49-F238E27FC236}">
              <a16:creationId xmlns:a16="http://schemas.microsoft.com/office/drawing/2014/main" id="{A278C640-176C-447E-BB05-4EE233A59E26}"/>
            </a:ext>
          </a:extLst>
        </xdr:cNvPr>
        <xdr:cNvSpPr txBox="1"/>
      </xdr:nvSpPr>
      <xdr:spPr>
        <a:xfrm>
          <a:off x="16357600" y="18058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680" name="フローチャート: 判断 679">
          <a:extLst>
            <a:ext uri="{FF2B5EF4-FFF2-40B4-BE49-F238E27FC236}">
              <a16:creationId xmlns:a16="http://schemas.microsoft.com/office/drawing/2014/main" id="{C9590AED-499F-41F6-AB89-CF6C09AD6F99}"/>
            </a:ext>
          </a:extLst>
        </xdr:cNvPr>
        <xdr:cNvSpPr/>
      </xdr:nvSpPr>
      <xdr:spPr>
        <a:xfrm>
          <a:off x="16268700" y="1820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681" name="フローチャート: 判断 680">
          <a:extLst>
            <a:ext uri="{FF2B5EF4-FFF2-40B4-BE49-F238E27FC236}">
              <a16:creationId xmlns:a16="http://schemas.microsoft.com/office/drawing/2014/main" id="{AF940573-2ED3-46A0-B041-D5D8E347034D}"/>
            </a:ext>
          </a:extLst>
        </xdr:cNvPr>
        <xdr:cNvSpPr/>
      </xdr:nvSpPr>
      <xdr:spPr>
        <a:xfrm>
          <a:off x="15430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682" name="フローチャート: 判断 681">
          <a:extLst>
            <a:ext uri="{FF2B5EF4-FFF2-40B4-BE49-F238E27FC236}">
              <a16:creationId xmlns:a16="http://schemas.microsoft.com/office/drawing/2014/main" id="{A4BCD8C0-36BC-45A6-839C-A35964187B9E}"/>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683" name="フローチャート: 判断 682">
          <a:extLst>
            <a:ext uri="{FF2B5EF4-FFF2-40B4-BE49-F238E27FC236}">
              <a16:creationId xmlns:a16="http://schemas.microsoft.com/office/drawing/2014/main" id="{0938A768-2273-452A-A290-0107A5F209E8}"/>
            </a:ext>
          </a:extLst>
        </xdr:cNvPr>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684" name="フローチャート: 判断 683">
          <a:extLst>
            <a:ext uri="{FF2B5EF4-FFF2-40B4-BE49-F238E27FC236}">
              <a16:creationId xmlns:a16="http://schemas.microsoft.com/office/drawing/2014/main" id="{076ED450-0791-40C2-862A-C1CCDB5CCE61}"/>
            </a:ext>
          </a:extLst>
        </xdr:cNvPr>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504FC9AD-D38B-4262-8F2D-BB7817B8EE4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BCA77F7E-8D2A-4A61-94FF-22F71B9DA88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5F8B4363-FC0C-40BF-8477-2E84161C148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0D597A55-9461-4324-9564-BB48338D27F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3BFC2230-6FA7-4A17-A975-51E3AF363D2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120106</xdr:rowOff>
    </xdr:from>
    <xdr:to>
      <xdr:col>85</xdr:col>
      <xdr:colOff>177800</xdr:colOff>
      <xdr:row>107</xdr:row>
      <xdr:rowOff>50256</xdr:rowOff>
    </xdr:to>
    <xdr:sp macro="" textlink="">
      <xdr:nvSpPr>
        <xdr:cNvPr id="690" name="楕円 689">
          <a:extLst>
            <a:ext uri="{FF2B5EF4-FFF2-40B4-BE49-F238E27FC236}">
              <a16:creationId xmlns:a16="http://schemas.microsoft.com/office/drawing/2014/main" id="{19E78422-E5A4-4A53-A128-8A9ABF338124}"/>
            </a:ext>
          </a:extLst>
        </xdr:cNvPr>
        <xdr:cNvSpPr/>
      </xdr:nvSpPr>
      <xdr:spPr>
        <a:xfrm>
          <a:off x="162687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98533</xdr:rowOff>
    </xdr:from>
    <xdr:ext cx="405111" cy="259045"/>
    <xdr:sp macro="" textlink="">
      <xdr:nvSpPr>
        <xdr:cNvPr id="691" name="【公民館】&#10;有形固定資産減価償却率該当値テキスト">
          <a:extLst>
            <a:ext uri="{FF2B5EF4-FFF2-40B4-BE49-F238E27FC236}">
              <a16:creationId xmlns:a16="http://schemas.microsoft.com/office/drawing/2014/main" id="{3D6CB801-6471-4692-8CDC-5F9F1D17A1DF}"/>
            </a:ext>
          </a:extLst>
        </xdr:cNvPr>
        <xdr:cNvSpPr txBox="1"/>
      </xdr:nvSpPr>
      <xdr:spPr>
        <a:xfrm>
          <a:off x="16357600"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146231</xdr:rowOff>
    </xdr:from>
    <xdr:to>
      <xdr:col>81</xdr:col>
      <xdr:colOff>101600</xdr:colOff>
      <xdr:row>107</xdr:row>
      <xdr:rowOff>76381</xdr:rowOff>
    </xdr:to>
    <xdr:sp macro="" textlink="">
      <xdr:nvSpPr>
        <xdr:cNvPr id="692" name="楕円 691">
          <a:extLst>
            <a:ext uri="{FF2B5EF4-FFF2-40B4-BE49-F238E27FC236}">
              <a16:creationId xmlns:a16="http://schemas.microsoft.com/office/drawing/2014/main" id="{04BCE890-A885-4574-964B-A2872ABD9FBB}"/>
            </a:ext>
          </a:extLst>
        </xdr:cNvPr>
        <xdr:cNvSpPr/>
      </xdr:nvSpPr>
      <xdr:spPr>
        <a:xfrm>
          <a:off x="15430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170906</xdr:rowOff>
    </xdr:from>
    <xdr:to>
      <xdr:col>85</xdr:col>
      <xdr:colOff>127000</xdr:colOff>
      <xdr:row>107</xdr:row>
      <xdr:rowOff>25581</xdr:rowOff>
    </xdr:to>
    <xdr:cxnSp macro="">
      <xdr:nvCxnSpPr>
        <xdr:cNvPr id="693" name="直線コネクタ 692">
          <a:extLst>
            <a:ext uri="{FF2B5EF4-FFF2-40B4-BE49-F238E27FC236}">
              <a16:creationId xmlns:a16="http://schemas.microsoft.com/office/drawing/2014/main" id="{49715032-595C-4FDD-963F-25D7BBB52A87}"/>
            </a:ext>
          </a:extLst>
        </xdr:cNvPr>
        <xdr:cNvCxnSpPr/>
      </xdr:nvCxnSpPr>
      <xdr:spPr>
        <a:xfrm flipV="1">
          <a:off x="15481300" y="1834460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103777</xdr:rowOff>
    </xdr:from>
    <xdr:to>
      <xdr:col>76</xdr:col>
      <xdr:colOff>165100</xdr:colOff>
      <xdr:row>107</xdr:row>
      <xdr:rowOff>33927</xdr:rowOff>
    </xdr:to>
    <xdr:sp macro="" textlink="">
      <xdr:nvSpPr>
        <xdr:cNvPr id="694" name="楕円 693">
          <a:extLst>
            <a:ext uri="{FF2B5EF4-FFF2-40B4-BE49-F238E27FC236}">
              <a16:creationId xmlns:a16="http://schemas.microsoft.com/office/drawing/2014/main" id="{5F64A884-00CE-4D8B-8B6D-445687B1664A}"/>
            </a:ext>
          </a:extLst>
        </xdr:cNvPr>
        <xdr:cNvSpPr/>
      </xdr:nvSpPr>
      <xdr:spPr>
        <a:xfrm>
          <a:off x="14541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154577</xdr:rowOff>
    </xdr:from>
    <xdr:to>
      <xdr:col>81</xdr:col>
      <xdr:colOff>50800</xdr:colOff>
      <xdr:row>107</xdr:row>
      <xdr:rowOff>25581</xdr:rowOff>
    </xdr:to>
    <xdr:cxnSp macro="">
      <xdr:nvCxnSpPr>
        <xdr:cNvPr id="695" name="直線コネクタ 694">
          <a:extLst>
            <a:ext uri="{FF2B5EF4-FFF2-40B4-BE49-F238E27FC236}">
              <a16:creationId xmlns:a16="http://schemas.microsoft.com/office/drawing/2014/main" id="{2353C196-AA0B-4903-9029-579414FFADBA}"/>
            </a:ext>
          </a:extLst>
        </xdr:cNvPr>
        <xdr:cNvCxnSpPr/>
      </xdr:nvCxnSpPr>
      <xdr:spPr>
        <a:xfrm>
          <a:off x="14592300" y="1832827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33564</xdr:rowOff>
    </xdr:from>
    <xdr:to>
      <xdr:col>72</xdr:col>
      <xdr:colOff>38100</xdr:colOff>
      <xdr:row>107</xdr:row>
      <xdr:rowOff>135164</xdr:rowOff>
    </xdr:to>
    <xdr:sp macro="" textlink="">
      <xdr:nvSpPr>
        <xdr:cNvPr id="696" name="楕円 695">
          <a:extLst>
            <a:ext uri="{FF2B5EF4-FFF2-40B4-BE49-F238E27FC236}">
              <a16:creationId xmlns:a16="http://schemas.microsoft.com/office/drawing/2014/main" id="{75455A32-7052-4164-AA19-26F844F1413F}"/>
            </a:ext>
          </a:extLst>
        </xdr:cNvPr>
        <xdr:cNvSpPr/>
      </xdr:nvSpPr>
      <xdr:spPr>
        <a:xfrm>
          <a:off x="13652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154577</xdr:rowOff>
    </xdr:from>
    <xdr:to>
      <xdr:col>76</xdr:col>
      <xdr:colOff>114300</xdr:colOff>
      <xdr:row>107</xdr:row>
      <xdr:rowOff>84364</xdr:rowOff>
    </xdr:to>
    <xdr:cxnSp macro="">
      <xdr:nvCxnSpPr>
        <xdr:cNvPr id="697" name="直線コネクタ 696">
          <a:extLst>
            <a:ext uri="{FF2B5EF4-FFF2-40B4-BE49-F238E27FC236}">
              <a16:creationId xmlns:a16="http://schemas.microsoft.com/office/drawing/2014/main" id="{0533534D-1A3C-4F67-B06A-92A9B9107E48}"/>
            </a:ext>
          </a:extLst>
        </xdr:cNvPr>
        <xdr:cNvCxnSpPr/>
      </xdr:nvCxnSpPr>
      <xdr:spPr>
        <a:xfrm flipV="1">
          <a:off x="13703300" y="18328277"/>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907</xdr:rowOff>
    </xdr:from>
    <xdr:to>
      <xdr:col>67</xdr:col>
      <xdr:colOff>101600</xdr:colOff>
      <xdr:row>107</xdr:row>
      <xdr:rowOff>102507</xdr:rowOff>
    </xdr:to>
    <xdr:sp macro="" textlink="">
      <xdr:nvSpPr>
        <xdr:cNvPr id="698" name="楕円 697">
          <a:extLst>
            <a:ext uri="{FF2B5EF4-FFF2-40B4-BE49-F238E27FC236}">
              <a16:creationId xmlns:a16="http://schemas.microsoft.com/office/drawing/2014/main" id="{72ED61FF-0667-4923-945D-EE2C8153C7F1}"/>
            </a:ext>
          </a:extLst>
        </xdr:cNvPr>
        <xdr:cNvSpPr/>
      </xdr:nvSpPr>
      <xdr:spPr>
        <a:xfrm>
          <a:off x="12763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51707</xdr:rowOff>
    </xdr:from>
    <xdr:to>
      <xdr:col>71</xdr:col>
      <xdr:colOff>177800</xdr:colOff>
      <xdr:row>107</xdr:row>
      <xdr:rowOff>84364</xdr:rowOff>
    </xdr:to>
    <xdr:cxnSp macro="">
      <xdr:nvCxnSpPr>
        <xdr:cNvPr id="699" name="直線コネクタ 698">
          <a:extLst>
            <a:ext uri="{FF2B5EF4-FFF2-40B4-BE49-F238E27FC236}">
              <a16:creationId xmlns:a16="http://schemas.microsoft.com/office/drawing/2014/main" id="{8A13031A-E417-4DE9-B6D3-42ADC0AF52C0}"/>
            </a:ext>
          </a:extLst>
        </xdr:cNvPr>
        <xdr:cNvCxnSpPr/>
      </xdr:nvCxnSpPr>
      <xdr:spPr>
        <a:xfrm>
          <a:off x="12814300" y="18396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132097</xdr:rowOff>
    </xdr:from>
    <xdr:ext cx="405111" cy="259045"/>
    <xdr:sp macro="" textlink="">
      <xdr:nvSpPr>
        <xdr:cNvPr id="700" name="n_1aveValue【公民館】&#10;有形固定資産減価償却率">
          <a:extLst>
            <a:ext uri="{FF2B5EF4-FFF2-40B4-BE49-F238E27FC236}">
              <a16:creationId xmlns:a16="http://schemas.microsoft.com/office/drawing/2014/main" id="{7B831749-AE59-4A58-AC07-844CE9F32F01}"/>
            </a:ext>
          </a:extLst>
        </xdr:cNvPr>
        <xdr:cNvSpPr txBox="1"/>
      </xdr:nvSpPr>
      <xdr:spPr>
        <a:xfrm>
          <a:off x="152660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701" name="n_2aveValue【公民館】&#10;有形固定資産減価償却率">
          <a:extLst>
            <a:ext uri="{FF2B5EF4-FFF2-40B4-BE49-F238E27FC236}">
              <a16:creationId xmlns:a16="http://schemas.microsoft.com/office/drawing/2014/main" id="{F570A8BC-C250-4777-9544-7DA1251B04AB}"/>
            </a:ext>
          </a:extLst>
        </xdr:cNvPr>
        <xdr:cNvSpPr txBox="1"/>
      </xdr:nvSpPr>
      <xdr:spPr>
        <a:xfrm>
          <a:off x="14389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42290</xdr:rowOff>
    </xdr:from>
    <xdr:ext cx="405111" cy="259045"/>
    <xdr:sp macro="" textlink="">
      <xdr:nvSpPr>
        <xdr:cNvPr id="702" name="n_3aveValue【公民館】&#10;有形固定資産減価償却率">
          <a:extLst>
            <a:ext uri="{FF2B5EF4-FFF2-40B4-BE49-F238E27FC236}">
              <a16:creationId xmlns:a16="http://schemas.microsoft.com/office/drawing/2014/main" id="{892A0895-8C8B-40E9-A230-1E413F9666CC}"/>
            </a:ext>
          </a:extLst>
        </xdr:cNvPr>
        <xdr:cNvSpPr txBox="1"/>
      </xdr:nvSpPr>
      <xdr:spPr>
        <a:xfrm>
          <a:off x="13500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169653</xdr:rowOff>
    </xdr:from>
    <xdr:ext cx="405111" cy="259045"/>
    <xdr:sp macro="" textlink="">
      <xdr:nvSpPr>
        <xdr:cNvPr id="703" name="n_4aveValue【公民館】&#10;有形固定資産減価償却率">
          <a:extLst>
            <a:ext uri="{FF2B5EF4-FFF2-40B4-BE49-F238E27FC236}">
              <a16:creationId xmlns:a16="http://schemas.microsoft.com/office/drawing/2014/main" id="{84018488-8CDE-4162-9C77-EECDEF7AA612}"/>
            </a:ext>
          </a:extLst>
        </xdr:cNvPr>
        <xdr:cNvSpPr txBox="1"/>
      </xdr:nvSpPr>
      <xdr:spPr>
        <a:xfrm>
          <a:off x="12611744" y="1782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67508</xdr:rowOff>
    </xdr:from>
    <xdr:ext cx="405111" cy="259045"/>
    <xdr:sp macro="" textlink="">
      <xdr:nvSpPr>
        <xdr:cNvPr id="704" name="n_1mainValue【公民館】&#10;有形固定資産減価償却率">
          <a:extLst>
            <a:ext uri="{FF2B5EF4-FFF2-40B4-BE49-F238E27FC236}">
              <a16:creationId xmlns:a16="http://schemas.microsoft.com/office/drawing/2014/main" id="{0F92C417-BB59-49FC-B045-CFD5AC98C858}"/>
            </a:ext>
          </a:extLst>
        </xdr:cNvPr>
        <xdr:cNvSpPr txBox="1"/>
      </xdr:nvSpPr>
      <xdr:spPr>
        <a:xfrm>
          <a:off x="15266044" y="184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25054</xdr:rowOff>
    </xdr:from>
    <xdr:ext cx="405111" cy="259045"/>
    <xdr:sp macro="" textlink="">
      <xdr:nvSpPr>
        <xdr:cNvPr id="705" name="n_2mainValue【公民館】&#10;有形固定資産減価償却率">
          <a:extLst>
            <a:ext uri="{FF2B5EF4-FFF2-40B4-BE49-F238E27FC236}">
              <a16:creationId xmlns:a16="http://schemas.microsoft.com/office/drawing/2014/main" id="{4E657670-136F-483D-896B-B08FA92EB54D}"/>
            </a:ext>
          </a:extLst>
        </xdr:cNvPr>
        <xdr:cNvSpPr txBox="1"/>
      </xdr:nvSpPr>
      <xdr:spPr>
        <a:xfrm>
          <a:off x="143897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126291</xdr:rowOff>
    </xdr:from>
    <xdr:ext cx="405111" cy="259045"/>
    <xdr:sp macro="" textlink="">
      <xdr:nvSpPr>
        <xdr:cNvPr id="706" name="n_3mainValue【公民館】&#10;有形固定資産減価償却率">
          <a:extLst>
            <a:ext uri="{FF2B5EF4-FFF2-40B4-BE49-F238E27FC236}">
              <a16:creationId xmlns:a16="http://schemas.microsoft.com/office/drawing/2014/main" id="{529F5755-1AED-4B4A-844E-78E819F49900}"/>
            </a:ext>
          </a:extLst>
        </xdr:cNvPr>
        <xdr:cNvSpPr txBox="1"/>
      </xdr:nvSpPr>
      <xdr:spPr>
        <a:xfrm>
          <a:off x="135007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93634</xdr:rowOff>
    </xdr:from>
    <xdr:ext cx="405111" cy="259045"/>
    <xdr:sp macro="" textlink="">
      <xdr:nvSpPr>
        <xdr:cNvPr id="707" name="n_4mainValue【公民館】&#10;有形固定資産減価償却率">
          <a:extLst>
            <a:ext uri="{FF2B5EF4-FFF2-40B4-BE49-F238E27FC236}">
              <a16:creationId xmlns:a16="http://schemas.microsoft.com/office/drawing/2014/main" id="{E062E7F4-DF37-4B0E-97B9-C92F391875EF}"/>
            </a:ext>
          </a:extLst>
        </xdr:cNvPr>
        <xdr:cNvSpPr txBox="1"/>
      </xdr:nvSpPr>
      <xdr:spPr>
        <a:xfrm>
          <a:off x="12611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8" name="正方形/長方形 707">
          <a:extLst>
            <a:ext uri="{FF2B5EF4-FFF2-40B4-BE49-F238E27FC236}">
              <a16:creationId xmlns:a16="http://schemas.microsoft.com/office/drawing/2014/main" id="{16F7D334-3D98-4262-B470-4836887842E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9" name="正方形/長方形 708">
          <a:extLst>
            <a:ext uri="{FF2B5EF4-FFF2-40B4-BE49-F238E27FC236}">
              <a16:creationId xmlns:a16="http://schemas.microsoft.com/office/drawing/2014/main" id="{94C11C9D-C445-4E94-84D5-34997F6F5B8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0" name="正方形/長方形 709">
          <a:extLst>
            <a:ext uri="{FF2B5EF4-FFF2-40B4-BE49-F238E27FC236}">
              <a16:creationId xmlns:a16="http://schemas.microsoft.com/office/drawing/2014/main" id="{BEAD274C-4791-4A1E-8263-4C6BA8434A0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1" name="正方形/長方形 710">
          <a:extLst>
            <a:ext uri="{FF2B5EF4-FFF2-40B4-BE49-F238E27FC236}">
              <a16:creationId xmlns:a16="http://schemas.microsoft.com/office/drawing/2014/main" id="{A3181CC3-8B5E-4D1D-BBF7-D575AD2D927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2" name="正方形/長方形 711">
          <a:extLst>
            <a:ext uri="{FF2B5EF4-FFF2-40B4-BE49-F238E27FC236}">
              <a16:creationId xmlns:a16="http://schemas.microsoft.com/office/drawing/2014/main" id="{760D49AF-9461-4FDD-B302-DFBE58EBB03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3" name="正方形/長方形 712">
          <a:extLst>
            <a:ext uri="{FF2B5EF4-FFF2-40B4-BE49-F238E27FC236}">
              <a16:creationId xmlns:a16="http://schemas.microsoft.com/office/drawing/2014/main" id="{A3C65D6E-CF46-496B-A6DB-739B6756CCD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4" name="正方形/長方形 713">
          <a:extLst>
            <a:ext uri="{FF2B5EF4-FFF2-40B4-BE49-F238E27FC236}">
              <a16:creationId xmlns:a16="http://schemas.microsoft.com/office/drawing/2014/main" id="{7F8B5E18-A554-4E77-A2E4-12968B7C80C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5" name="正方形/長方形 714">
          <a:extLst>
            <a:ext uri="{FF2B5EF4-FFF2-40B4-BE49-F238E27FC236}">
              <a16:creationId xmlns:a16="http://schemas.microsoft.com/office/drawing/2014/main" id="{4BC39183-3F7B-4DE3-B6F4-CEFA23B7A4F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6" name="テキスト ボックス 715">
          <a:extLst>
            <a:ext uri="{FF2B5EF4-FFF2-40B4-BE49-F238E27FC236}">
              <a16:creationId xmlns:a16="http://schemas.microsoft.com/office/drawing/2014/main" id="{634A819F-311E-4521-917F-AA5B043C20B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7" name="直線コネクタ 716">
          <a:extLst>
            <a:ext uri="{FF2B5EF4-FFF2-40B4-BE49-F238E27FC236}">
              <a16:creationId xmlns:a16="http://schemas.microsoft.com/office/drawing/2014/main" id="{3D102487-887E-4FE5-93CB-EE0CC8F3CD8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8" name="直線コネクタ 717">
          <a:extLst>
            <a:ext uri="{FF2B5EF4-FFF2-40B4-BE49-F238E27FC236}">
              <a16:creationId xmlns:a16="http://schemas.microsoft.com/office/drawing/2014/main" id="{D9C5CE5C-350C-4DEB-9695-8032E7C8162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9" name="テキスト ボックス 718">
          <a:extLst>
            <a:ext uri="{FF2B5EF4-FFF2-40B4-BE49-F238E27FC236}">
              <a16:creationId xmlns:a16="http://schemas.microsoft.com/office/drawing/2014/main" id="{ECDF0275-59FA-46D4-B42E-6F00A3FA911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0" name="直線コネクタ 719">
          <a:extLst>
            <a:ext uri="{FF2B5EF4-FFF2-40B4-BE49-F238E27FC236}">
              <a16:creationId xmlns:a16="http://schemas.microsoft.com/office/drawing/2014/main" id="{76A24F9B-FF51-4C13-8A71-6CA6E91E877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1" name="テキスト ボックス 720">
          <a:extLst>
            <a:ext uri="{FF2B5EF4-FFF2-40B4-BE49-F238E27FC236}">
              <a16:creationId xmlns:a16="http://schemas.microsoft.com/office/drawing/2014/main" id="{18A37362-6E2B-4DD4-8D25-B4A61842206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2" name="直線コネクタ 721">
          <a:extLst>
            <a:ext uri="{FF2B5EF4-FFF2-40B4-BE49-F238E27FC236}">
              <a16:creationId xmlns:a16="http://schemas.microsoft.com/office/drawing/2014/main" id="{34C3B8D4-2FE0-4E83-A00A-B309F006D73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3" name="テキスト ボックス 722">
          <a:extLst>
            <a:ext uri="{FF2B5EF4-FFF2-40B4-BE49-F238E27FC236}">
              <a16:creationId xmlns:a16="http://schemas.microsoft.com/office/drawing/2014/main" id="{0A83AB07-E725-4FB9-9B8C-829FC03E137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4" name="直線コネクタ 723">
          <a:extLst>
            <a:ext uri="{FF2B5EF4-FFF2-40B4-BE49-F238E27FC236}">
              <a16:creationId xmlns:a16="http://schemas.microsoft.com/office/drawing/2014/main" id="{3BBFBCA3-A845-4C3A-865C-77590F8F775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5" name="テキスト ボックス 724">
          <a:extLst>
            <a:ext uri="{FF2B5EF4-FFF2-40B4-BE49-F238E27FC236}">
              <a16:creationId xmlns:a16="http://schemas.microsoft.com/office/drawing/2014/main" id="{B4195B7F-71A3-4E19-82AE-BFA60B6C5A5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6" name="直線コネクタ 725">
          <a:extLst>
            <a:ext uri="{FF2B5EF4-FFF2-40B4-BE49-F238E27FC236}">
              <a16:creationId xmlns:a16="http://schemas.microsoft.com/office/drawing/2014/main" id="{67E8D29A-23D8-471C-ABA4-517780DFF48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7" name="テキスト ボックス 726">
          <a:extLst>
            <a:ext uri="{FF2B5EF4-FFF2-40B4-BE49-F238E27FC236}">
              <a16:creationId xmlns:a16="http://schemas.microsoft.com/office/drawing/2014/main" id="{D5795FEB-C8FF-45C0-98FF-7CEED85C15B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8" name="直線コネクタ 727">
          <a:extLst>
            <a:ext uri="{FF2B5EF4-FFF2-40B4-BE49-F238E27FC236}">
              <a16:creationId xmlns:a16="http://schemas.microsoft.com/office/drawing/2014/main" id="{B0C46C3F-0126-40A2-80B4-8292898B82A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9" name="テキスト ボックス 728">
          <a:extLst>
            <a:ext uri="{FF2B5EF4-FFF2-40B4-BE49-F238E27FC236}">
              <a16:creationId xmlns:a16="http://schemas.microsoft.com/office/drawing/2014/main" id="{CBD127B7-4C0D-487C-9125-9AF6287C9E9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0" name="直線コネクタ 729">
          <a:extLst>
            <a:ext uri="{FF2B5EF4-FFF2-40B4-BE49-F238E27FC236}">
              <a16:creationId xmlns:a16="http://schemas.microsoft.com/office/drawing/2014/main" id="{02CC05B9-4EAA-4C39-8209-999D6AC0E6D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1" name="テキスト ボックス 730">
          <a:extLst>
            <a:ext uri="{FF2B5EF4-FFF2-40B4-BE49-F238E27FC236}">
              <a16:creationId xmlns:a16="http://schemas.microsoft.com/office/drawing/2014/main" id="{41638EE9-738A-413D-8F66-0E9EC2C9FDC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2" name="【公民館】&#10;一人当たり面積グラフ枠">
          <a:extLst>
            <a:ext uri="{FF2B5EF4-FFF2-40B4-BE49-F238E27FC236}">
              <a16:creationId xmlns:a16="http://schemas.microsoft.com/office/drawing/2014/main" id="{96011F22-79B0-4727-8C71-594A4A3557D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733" name="直線コネクタ 732">
          <a:extLst>
            <a:ext uri="{FF2B5EF4-FFF2-40B4-BE49-F238E27FC236}">
              <a16:creationId xmlns:a16="http://schemas.microsoft.com/office/drawing/2014/main" id="{1C0FC6CE-71D3-44C9-973A-B664FABF420D}"/>
            </a:ext>
          </a:extLst>
        </xdr:cNvPr>
        <xdr:cNvCxnSpPr/>
      </xdr:nvCxnSpPr>
      <xdr:spPr>
        <a:xfrm flipV="1">
          <a:off x="22160864" y="1724863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4" name="【公民館】&#10;一人当たり面積最小値テキスト">
          <a:extLst>
            <a:ext uri="{FF2B5EF4-FFF2-40B4-BE49-F238E27FC236}">
              <a16:creationId xmlns:a16="http://schemas.microsoft.com/office/drawing/2014/main" id="{5FD995A0-FDE7-4260-B9CB-51ED1B35A82B}"/>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5" name="直線コネクタ 734">
          <a:extLst>
            <a:ext uri="{FF2B5EF4-FFF2-40B4-BE49-F238E27FC236}">
              <a16:creationId xmlns:a16="http://schemas.microsoft.com/office/drawing/2014/main" id="{97AF33AE-C3F2-467C-A3CB-A7C8DA9F5FB3}"/>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736" name="【公民館】&#10;一人当たり面積最大値テキスト">
          <a:extLst>
            <a:ext uri="{FF2B5EF4-FFF2-40B4-BE49-F238E27FC236}">
              <a16:creationId xmlns:a16="http://schemas.microsoft.com/office/drawing/2014/main" id="{71022F85-EED8-4581-85DC-FA0072F641C8}"/>
            </a:ext>
          </a:extLst>
        </xdr:cNvPr>
        <xdr:cNvSpPr txBox="1"/>
      </xdr:nvSpPr>
      <xdr:spPr>
        <a:xfrm>
          <a:off x="22199600" y="170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737" name="直線コネクタ 736">
          <a:extLst>
            <a:ext uri="{FF2B5EF4-FFF2-40B4-BE49-F238E27FC236}">
              <a16:creationId xmlns:a16="http://schemas.microsoft.com/office/drawing/2014/main" id="{A44E9709-D287-4B56-8FC7-4FA2C24E8468}"/>
            </a:ext>
          </a:extLst>
        </xdr:cNvPr>
        <xdr:cNvCxnSpPr/>
      </xdr:nvCxnSpPr>
      <xdr:spPr>
        <a:xfrm>
          <a:off x="22072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3537</xdr:rowOff>
    </xdr:from>
    <xdr:ext cx="469744" cy="259045"/>
    <xdr:sp macro="" textlink="">
      <xdr:nvSpPr>
        <xdr:cNvPr id="738" name="【公民館】&#10;一人当たり面積平均値テキスト">
          <a:extLst>
            <a:ext uri="{FF2B5EF4-FFF2-40B4-BE49-F238E27FC236}">
              <a16:creationId xmlns:a16="http://schemas.microsoft.com/office/drawing/2014/main" id="{8A68CE28-5416-4594-8D59-4CC9B638E78A}"/>
            </a:ext>
          </a:extLst>
        </xdr:cNvPr>
        <xdr:cNvSpPr txBox="1"/>
      </xdr:nvSpPr>
      <xdr:spPr>
        <a:xfrm>
          <a:off x="22199600" y="18348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739" name="フローチャート: 判断 738">
          <a:extLst>
            <a:ext uri="{FF2B5EF4-FFF2-40B4-BE49-F238E27FC236}">
              <a16:creationId xmlns:a16="http://schemas.microsoft.com/office/drawing/2014/main" id="{3A9C4AC7-DC02-4009-85A0-406E191E6EA4}"/>
            </a:ext>
          </a:extLst>
        </xdr:cNvPr>
        <xdr:cNvSpPr/>
      </xdr:nvSpPr>
      <xdr:spPr>
        <a:xfrm>
          <a:off x="22110700" y="1849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740" name="フローチャート: 判断 739">
          <a:extLst>
            <a:ext uri="{FF2B5EF4-FFF2-40B4-BE49-F238E27FC236}">
              <a16:creationId xmlns:a16="http://schemas.microsoft.com/office/drawing/2014/main" id="{5B12009A-81A0-49F4-AE5C-8A9153165CC3}"/>
            </a:ext>
          </a:extLst>
        </xdr:cNvPr>
        <xdr:cNvSpPr/>
      </xdr:nvSpPr>
      <xdr:spPr>
        <a:xfrm>
          <a:off x="21272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741" name="フローチャート: 判断 740">
          <a:extLst>
            <a:ext uri="{FF2B5EF4-FFF2-40B4-BE49-F238E27FC236}">
              <a16:creationId xmlns:a16="http://schemas.microsoft.com/office/drawing/2014/main" id="{2ED93114-7874-48D5-80C3-2DC28738B402}"/>
            </a:ext>
          </a:extLst>
        </xdr:cNvPr>
        <xdr:cNvSpPr/>
      </xdr:nvSpPr>
      <xdr:spPr>
        <a:xfrm>
          <a:off x="20383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742" name="フローチャート: 判断 741">
          <a:extLst>
            <a:ext uri="{FF2B5EF4-FFF2-40B4-BE49-F238E27FC236}">
              <a16:creationId xmlns:a16="http://schemas.microsoft.com/office/drawing/2014/main" id="{CB1FCDD0-C86F-4A87-B634-92C254BF4AB8}"/>
            </a:ext>
          </a:extLst>
        </xdr:cNvPr>
        <xdr:cNvSpPr/>
      </xdr:nvSpPr>
      <xdr:spPr>
        <a:xfrm>
          <a:off x="19494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743" name="フローチャート: 判断 742">
          <a:extLst>
            <a:ext uri="{FF2B5EF4-FFF2-40B4-BE49-F238E27FC236}">
              <a16:creationId xmlns:a16="http://schemas.microsoft.com/office/drawing/2014/main" id="{0889E36F-2E64-4F0F-B63C-4976D3838ED2}"/>
            </a:ext>
          </a:extLst>
        </xdr:cNvPr>
        <xdr:cNvSpPr/>
      </xdr:nvSpPr>
      <xdr:spPr>
        <a:xfrm>
          <a:off x="18605500" y="1852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A8A25195-6DE7-47A5-AD93-AB7764540DC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57BB3E68-C640-40BB-AA78-B8C335A5B53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1D1023C1-5EED-4CB4-AF1B-61976AC91C8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EF50ADB4-D265-4CAD-9BCD-94FD9125C4D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3403B98F-8C0F-465E-8B46-1035BF2ED84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117494</xdr:rowOff>
    </xdr:from>
    <xdr:to>
      <xdr:col>116</xdr:col>
      <xdr:colOff>114300</xdr:colOff>
      <xdr:row>109</xdr:row>
      <xdr:rowOff>47644</xdr:rowOff>
    </xdr:to>
    <xdr:sp macro="" textlink="">
      <xdr:nvSpPr>
        <xdr:cNvPr id="749" name="楕円 748">
          <a:extLst>
            <a:ext uri="{FF2B5EF4-FFF2-40B4-BE49-F238E27FC236}">
              <a16:creationId xmlns:a16="http://schemas.microsoft.com/office/drawing/2014/main" id="{359E7591-C3F4-458E-ACA8-0CE6B43CC89C}"/>
            </a:ext>
          </a:extLst>
        </xdr:cNvPr>
        <xdr:cNvSpPr/>
      </xdr:nvSpPr>
      <xdr:spPr>
        <a:xfrm>
          <a:off x="22110700" y="1863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32421</xdr:rowOff>
    </xdr:from>
    <xdr:ext cx="469744" cy="259045"/>
    <xdr:sp macro="" textlink="">
      <xdr:nvSpPr>
        <xdr:cNvPr id="750" name="【公民館】&#10;一人当たり面積該当値テキスト">
          <a:extLst>
            <a:ext uri="{FF2B5EF4-FFF2-40B4-BE49-F238E27FC236}">
              <a16:creationId xmlns:a16="http://schemas.microsoft.com/office/drawing/2014/main" id="{17EEBFC8-C527-4E65-BB0F-12271B002C1A}"/>
            </a:ext>
          </a:extLst>
        </xdr:cNvPr>
        <xdr:cNvSpPr txBox="1"/>
      </xdr:nvSpPr>
      <xdr:spPr>
        <a:xfrm>
          <a:off x="22199600" y="1854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118146</xdr:rowOff>
    </xdr:from>
    <xdr:to>
      <xdr:col>112</xdr:col>
      <xdr:colOff>38100</xdr:colOff>
      <xdr:row>109</xdr:row>
      <xdr:rowOff>48296</xdr:rowOff>
    </xdr:to>
    <xdr:sp macro="" textlink="">
      <xdr:nvSpPr>
        <xdr:cNvPr id="751" name="楕円 750">
          <a:extLst>
            <a:ext uri="{FF2B5EF4-FFF2-40B4-BE49-F238E27FC236}">
              <a16:creationId xmlns:a16="http://schemas.microsoft.com/office/drawing/2014/main" id="{5C7189F9-95E0-4B7A-8E52-16B16B34162E}"/>
            </a:ext>
          </a:extLst>
        </xdr:cNvPr>
        <xdr:cNvSpPr/>
      </xdr:nvSpPr>
      <xdr:spPr>
        <a:xfrm>
          <a:off x="21272500" y="1863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168294</xdr:rowOff>
    </xdr:from>
    <xdr:to>
      <xdr:col>116</xdr:col>
      <xdr:colOff>63500</xdr:colOff>
      <xdr:row>108</xdr:row>
      <xdr:rowOff>168946</xdr:rowOff>
    </xdr:to>
    <xdr:cxnSp macro="">
      <xdr:nvCxnSpPr>
        <xdr:cNvPr id="752" name="直線コネクタ 751">
          <a:extLst>
            <a:ext uri="{FF2B5EF4-FFF2-40B4-BE49-F238E27FC236}">
              <a16:creationId xmlns:a16="http://schemas.microsoft.com/office/drawing/2014/main" id="{B3688361-3B28-47CF-9DF5-EBD8C60646F1}"/>
            </a:ext>
          </a:extLst>
        </xdr:cNvPr>
        <xdr:cNvCxnSpPr/>
      </xdr:nvCxnSpPr>
      <xdr:spPr>
        <a:xfrm flipV="1">
          <a:off x="21323300" y="18684894"/>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118799</xdr:rowOff>
    </xdr:from>
    <xdr:to>
      <xdr:col>107</xdr:col>
      <xdr:colOff>101600</xdr:colOff>
      <xdr:row>109</xdr:row>
      <xdr:rowOff>48949</xdr:rowOff>
    </xdr:to>
    <xdr:sp macro="" textlink="">
      <xdr:nvSpPr>
        <xdr:cNvPr id="753" name="楕円 752">
          <a:extLst>
            <a:ext uri="{FF2B5EF4-FFF2-40B4-BE49-F238E27FC236}">
              <a16:creationId xmlns:a16="http://schemas.microsoft.com/office/drawing/2014/main" id="{75E8A6B7-54FB-4C88-9C09-8DC8066F67BF}"/>
            </a:ext>
          </a:extLst>
        </xdr:cNvPr>
        <xdr:cNvSpPr/>
      </xdr:nvSpPr>
      <xdr:spPr>
        <a:xfrm>
          <a:off x="20383500" y="1863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168946</xdr:rowOff>
    </xdr:from>
    <xdr:to>
      <xdr:col>111</xdr:col>
      <xdr:colOff>177800</xdr:colOff>
      <xdr:row>108</xdr:row>
      <xdr:rowOff>169599</xdr:rowOff>
    </xdr:to>
    <xdr:cxnSp macro="">
      <xdr:nvCxnSpPr>
        <xdr:cNvPr id="754" name="直線コネクタ 753">
          <a:extLst>
            <a:ext uri="{FF2B5EF4-FFF2-40B4-BE49-F238E27FC236}">
              <a16:creationId xmlns:a16="http://schemas.microsoft.com/office/drawing/2014/main" id="{DFDA1124-4555-4E3C-939A-723E185D81FE}"/>
            </a:ext>
          </a:extLst>
        </xdr:cNvPr>
        <xdr:cNvCxnSpPr/>
      </xdr:nvCxnSpPr>
      <xdr:spPr>
        <a:xfrm flipV="1">
          <a:off x="20434300" y="18685546"/>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119453</xdr:rowOff>
    </xdr:from>
    <xdr:to>
      <xdr:col>102</xdr:col>
      <xdr:colOff>165100</xdr:colOff>
      <xdr:row>109</xdr:row>
      <xdr:rowOff>49603</xdr:rowOff>
    </xdr:to>
    <xdr:sp macro="" textlink="">
      <xdr:nvSpPr>
        <xdr:cNvPr id="755" name="楕円 754">
          <a:extLst>
            <a:ext uri="{FF2B5EF4-FFF2-40B4-BE49-F238E27FC236}">
              <a16:creationId xmlns:a16="http://schemas.microsoft.com/office/drawing/2014/main" id="{F1D29BF5-7CD6-4A36-A62E-350941B3A200}"/>
            </a:ext>
          </a:extLst>
        </xdr:cNvPr>
        <xdr:cNvSpPr/>
      </xdr:nvSpPr>
      <xdr:spPr>
        <a:xfrm>
          <a:off x="19494500" y="1863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169599</xdr:rowOff>
    </xdr:from>
    <xdr:to>
      <xdr:col>107</xdr:col>
      <xdr:colOff>50800</xdr:colOff>
      <xdr:row>108</xdr:row>
      <xdr:rowOff>170253</xdr:rowOff>
    </xdr:to>
    <xdr:cxnSp macro="">
      <xdr:nvCxnSpPr>
        <xdr:cNvPr id="756" name="直線コネクタ 755">
          <a:extLst>
            <a:ext uri="{FF2B5EF4-FFF2-40B4-BE49-F238E27FC236}">
              <a16:creationId xmlns:a16="http://schemas.microsoft.com/office/drawing/2014/main" id="{0EFB4864-ADAD-454B-A747-9AA1F536A904}"/>
            </a:ext>
          </a:extLst>
        </xdr:cNvPr>
        <xdr:cNvCxnSpPr/>
      </xdr:nvCxnSpPr>
      <xdr:spPr>
        <a:xfrm flipV="1">
          <a:off x="19545300" y="18686199"/>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119779</xdr:rowOff>
    </xdr:from>
    <xdr:to>
      <xdr:col>98</xdr:col>
      <xdr:colOff>38100</xdr:colOff>
      <xdr:row>109</xdr:row>
      <xdr:rowOff>49929</xdr:rowOff>
    </xdr:to>
    <xdr:sp macro="" textlink="">
      <xdr:nvSpPr>
        <xdr:cNvPr id="757" name="楕円 756">
          <a:extLst>
            <a:ext uri="{FF2B5EF4-FFF2-40B4-BE49-F238E27FC236}">
              <a16:creationId xmlns:a16="http://schemas.microsoft.com/office/drawing/2014/main" id="{7409A6CB-3093-468F-81C1-792D3F129AC7}"/>
            </a:ext>
          </a:extLst>
        </xdr:cNvPr>
        <xdr:cNvSpPr/>
      </xdr:nvSpPr>
      <xdr:spPr>
        <a:xfrm>
          <a:off x="18605500" y="1863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170253</xdr:rowOff>
    </xdr:from>
    <xdr:to>
      <xdr:col>102</xdr:col>
      <xdr:colOff>114300</xdr:colOff>
      <xdr:row>108</xdr:row>
      <xdr:rowOff>170579</xdr:rowOff>
    </xdr:to>
    <xdr:cxnSp macro="">
      <xdr:nvCxnSpPr>
        <xdr:cNvPr id="758" name="直線コネクタ 757">
          <a:extLst>
            <a:ext uri="{FF2B5EF4-FFF2-40B4-BE49-F238E27FC236}">
              <a16:creationId xmlns:a16="http://schemas.microsoft.com/office/drawing/2014/main" id="{D447F131-E2D6-492C-9020-645A0FBE5989}"/>
            </a:ext>
          </a:extLst>
        </xdr:cNvPr>
        <xdr:cNvCxnSpPr/>
      </xdr:nvCxnSpPr>
      <xdr:spPr>
        <a:xfrm flipV="1">
          <a:off x="18656300" y="18686853"/>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107604</xdr:rowOff>
    </xdr:from>
    <xdr:ext cx="469744" cy="259045"/>
    <xdr:sp macro="" textlink="">
      <xdr:nvSpPr>
        <xdr:cNvPr id="759" name="n_1aveValue【公民館】&#10;一人当たり面積">
          <a:extLst>
            <a:ext uri="{FF2B5EF4-FFF2-40B4-BE49-F238E27FC236}">
              <a16:creationId xmlns:a16="http://schemas.microsoft.com/office/drawing/2014/main" id="{09DFF933-A618-4267-B9AE-D685EF14DC25}"/>
            </a:ext>
          </a:extLst>
        </xdr:cNvPr>
        <xdr:cNvSpPr txBox="1"/>
      </xdr:nvSpPr>
      <xdr:spPr>
        <a:xfrm>
          <a:off x="210757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120993</xdr:rowOff>
    </xdr:from>
    <xdr:ext cx="469744" cy="259045"/>
    <xdr:sp macro="" textlink="">
      <xdr:nvSpPr>
        <xdr:cNvPr id="760" name="n_2aveValue【公民館】&#10;一人当たり面積">
          <a:extLst>
            <a:ext uri="{FF2B5EF4-FFF2-40B4-BE49-F238E27FC236}">
              <a16:creationId xmlns:a16="http://schemas.microsoft.com/office/drawing/2014/main" id="{79125307-87C3-4542-95B4-997A0BCB2D9A}"/>
            </a:ext>
          </a:extLst>
        </xdr:cNvPr>
        <xdr:cNvSpPr txBox="1"/>
      </xdr:nvSpPr>
      <xdr:spPr>
        <a:xfrm>
          <a:off x="20199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118381</xdr:rowOff>
    </xdr:from>
    <xdr:ext cx="469744" cy="259045"/>
    <xdr:sp macro="" textlink="">
      <xdr:nvSpPr>
        <xdr:cNvPr id="761" name="n_3aveValue【公民館】&#10;一人当たり面積">
          <a:extLst>
            <a:ext uri="{FF2B5EF4-FFF2-40B4-BE49-F238E27FC236}">
              <a16:creationId xmlns:a16="http://schemas.microsoft.com/office/drawing/2014/main" id="{1F11F783-EA4B-4304-A19B-A2A62CDF3559}"/>
            </a:ext>
          </a:extLst>
        </xdr:cNvPr>
        <xdr:cNvSpPr txBox="1"/>
      </xdr:nvSpPr>
      <xdr:spPr>
        <a:xfrm>
          <a:off x="19310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130464</xdr:rowOff>
    </xdr:from>
    <xdr:ext cx="469744" cy="259045"/>
    <xdr:sp macro="" textlink="">
      <xdr:nvSpPr>
        <xdr:cNvPr id="762" name="n_4aveValue【公民館】&#10;一人当たり面積">
          <a:extLst>
            <a:ext uri="{FF2B5EF4-FFF2-40B4-BE49-F238E27FC236}">
              <a16:creationId xmlns:a16="http://schemas.microsoft.com/office/drawing/2014/main" id="{3B5ED542-4EFC-46EC-9324-FEDF8C9450A2}"/>
            </a:ext>
          </a:extLst>
        </xdr:cNvPr>
        <xdr:cNvSpPr txBox="1"/>
      </xdr:nvSpPr>
      <xdr:spPr>
        <a:xfrm>
          <a:off x="18421427" y="1830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39423</xdr:rowOff>
    </xdr:from>
    <xdr:ext cx="469744" cy="259045"/>
    <xdr:sp macro="" textlink="">
      <xdr:nvSpPr>
        <xdr:cNvPr id="763" name="n_1mainValue【公民館】&#10;一人当たり面積">
          <a:extLst>
            <a:ext uri="{FF2B5EF4-FFF2-40B4-BE49-F238E27FC236}">
              <a16:creationId xmlns:a16="http://schemas.microsoft.com/office/drawing/2014/main" id="{0715F966-6889-42B9-8E82-164866A204E0}"/>
            </a:ext>
          </a:extLst>
        </xdr:cNvPr>
        <xdr:cNvSpPr txBox="1"/>
      </xdr:nvSpPr>
      <xdr:spPr>
        <a:xfrm>
          <a:off x="21075727" y="1872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40076</xdr:rowOff>
    </xdr:from>
    <xdr:ext cx="469744" cy="259045"/>
    <xdr:sp macro="" textlink="">
      <xdr:nvSpPr>
        <xdr:cNvPr id="764" name="n_2mainValue【公民館】&#10;一人当たり面積">
          <a:extLst>
            <a:ext uri="{FF2B5EF4-FFF2-40B4-BE49-F238E27FC236}">
              <a16:creationId xmlns:a16="http://schemas.microsoft.com/office/drawing/2014/main" id="{3C8ED72F-9CD6-4886-AE9E-13F02EE262D8}"/>
            </a:ext>
          </a:extLst>
        </xdr:cNvPr>
        <xdr:cNvSpPr txBox="1"/>
      </xdr:nvSpPr>
      <xdr:spPr>
        <a:xfrm>
          <a:off x="20199427" y="1872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40730</xdr:rowOff>
    </xdr:from>
    <xdr:ext cx="469744" cy="259045"/>
    <xdr:sp macro="" textlink="">
      <xdr:nvSpPr>
        <xdr:cNvPr id="765" name="n_3mainValue【公民館】&#10;一人当たり面積">
          <a:extLst>
            <a:ext uri="{FF2B5EF4-FFF2-40B4-BE49-F238E27FC236}">
              <a16:creationId xmlns:a16="http://schemas.microsoft.com/office/drawing/2014/main" id="{2F16808C-3C8A-426C-A3D5-993929757874}"/>
            </a:ext>
          </a:extLst>
        </xdr:cNvPr>
        <xdr:cNvSpPr txBox="1"/>
      </xdr:nvSpPr>
      <xdr:spPr>
        <a:xfrm>
          <a:off x="19310427" y="1872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41056</xdr:rowOff>
    </xdr:from>
    <xdr:ext cx="469744" cy="259045"/>
    <xdr:sp macro="" textlink="">
      <xdr:nvSpPr>
        <xdr:cNvPr id="766" name="n_4mainValue【公民館】&#10;一人当たり面積">
          <a:extLst>
            <a:ext uri="{FF2B5EF4-FFF2-40B4-BE49-F238E27FC236}">
              <a16:creationId xmlns:a16="http://schemas.microsoft.com/office/drawing/2014/main" id="{E549846C-F49B-49B2-A433-0219690100F9}"/>
            </a:ext>
          </a:extLst>
        </xdr:cNvPr>
        <xdr:cNvSpPr txBox="1"/>
      </xdr:nvSpPr>
      <xdr:spPr>
        <a:xfrm>
          <a:off x="18421427" y="1872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7" name="正方形/長方形 766">
          <a:extLst>
            <a:ext uri="{FF2B5EF4-FFF2-40B4-BE49-F238E27FC236}">
              <a16:creationId xmlns:a16="http://schemas.microsoft.com/office/drawing/2014/main" id="{481B8EB2-75D0-4F62-ADFB-0659E670E3A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8" name="正方形/長方形 767">
          <a:extLst>
            <a:ext uri="{FF2B5EF4-FFF2-40B4-BE49-F238E27FC236}">
              <a16:creationId xmlns:a16="http://schemas.microsoft.com/office/drawing/2014/main" id="{AE3426EE-C2BC-4448-994A-844DE8F2D2E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9" name="テキスト ボックス 768">
          <a:extLst>
            <a:ext uri="{FF2B5EF4-FFF2-40B4-BE49-F238E27FC236}">
              <a16:creationId xmlns:a16="http://schemas.microsoft.com/office/drawing/2014/main" id="{57119ACA-C64E-4371-A083-EB65512F7F0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類似団体と比較して特に有形固定資産減価償却率が高くなっている施設は、道路及び学校施設であり、特に低くなっている施設は、保育所及び公営住宅である。</a:t>
          </a:r>
        </a:p>
        <a:p>
          <a:r>
            <a:rPr kumimoji="1" lang="ja-JP" altLang="en-US" sz="1300">
              <a:latin typeface="ＭＳ Ｐゴシック" panose="020B0600070205080204" pitchFamily="50" charset="-128"/>
              <a:ea typeface="ＭＳ Ｐゴシック" panose="020B0600070205080204" pitchFamily="50" charset="-128"/>
            </a:rPr>
            <a:t>保育所は減価償却率が</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％と、２園を統合した保育所の集約化事業による効果が見られた。統合保育所の新設により一時的に一人当たり面積が増加しているが、集約した２園の除却が完了すれば面積も減少する見込みである。</a:t>
          </a:r>
        </a:p>
        <a:p>
          <a:r>
            <a:rPr kumimoji="1" lang="ja-JP" altLang="en-US" sz="1300">
              <a:latin typeface="ＭＳ Ｐゴシック" panose="020B0600070205080204" pitchFamily="50" charset="-128"/>
              <a:ea typeface="ＭＳ Ｐゴシック" panose="020B0600070205080204" pitchFamily="50" charset="-128"/>
            </a:rPr>
            <a:t>公営住宅は、平成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年度及び令和４年度に新設した施設があるため、類似団体内平均値を大幅に下回っている。</a:t>
          </a:r>
        </a:p>
        <a:p>
          <a:r>
            <a:rPr kumimoji="1" lang="ja-JP" altLang="en-US" sz="1300">
              <a:latin typeface="ＭＳ Ｐゴシック" panose="020B0600070205080204" pitchFamily="50" charset="-128"/>
              <a:ea typeface="ＭＳ Ｐゴシック" panose="020B0600070205080204" pitchFamily="50" charset="-128"/>
            </a:rPr>
            <a:t>道路や学校施設の有形固定資産減価償却率が高いため、個別施設計画等に沿って適切に大規模改修等を行っていく。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602C66D-0377-49B4-87FC-1CBF1BEC15A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710946A-4BD8-4BC5-8CBA-DC9CFA55081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0B15FC4-21E6-4558-8E18-099BA245D9C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8AE6D60-32FA-4846-93C3-7BE2F12E2D5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4E44DD3-B536-4C52-919F-676C5A9E613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A5189A7-2B32-40C0-9BCD-B2820386CB0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14B1344-412C-40D5-915A-6D5CE2D9D3A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0FFAA62-A8F7-427F-839A-BF01924A365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B89FA88-461F-4D57-BCF7-F9AA245249C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BD1C1B7-8119-4458-90D4-AC9E25AFC11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6,040
5,984
66.61
5,257,996
4,750,173
471,282
2,707,726
2,590,745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552B66C-AAF4-455F-9785-0B2B701E4C2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E0A4351-CC12-4F77-B5DA-ABBB34FF293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4E47481-56A8-4105-81E0-E8614B55612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64DAA84-1382-4861-AF05-F39568DB6D1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CBE3E76-3E49-49C6-8341-1F4FB3F17C1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44EB587-6AC8-4CE6-822A-BF6A877A548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F8810DA-634E-4C4D-8663-C297A103507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8CEBB67-044D-45D0-8920-8931D23D595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8AEA1F7-9EF5-4A16-86DD-B386FC73C03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F4902A2-CF11-4054-AC24-0634022A3FE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CD8F3DF-A007-4000-9FC2-3660F1E712F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7A6F7E1-8EC6-49F7-835F-66C93FD6F65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765C65D-DB5D-4487-ABED-BBCEA47AD71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BA1A149-DD4D-480E-B22E-EBCA99AA99A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A2C67B3-C451-4BE6-A72E-4CDDA5DFAE1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48D454F-40D4-4FCF-BD32-381AF7D3531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719D630-CAA9-4185-87C5-BCF5306E377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923E9B6-A0A1-458C-8A6D-660238004D7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5D6FA86-3D4A-49B0-9F28-1B51BA8C35F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37C51C8-7510-4BF8-9C87-2C6A16B71FB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62B31F7-55DB-4370-8164-81DB3A80CC4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BDB77A4-9171-4671-A320-EA850E34FC8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0A87A1F-5FDA-4A87-A057-E2BBC74F298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B565FBA-3352-4F9F-BF32-92CFF4C8B04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BE76ACD-6562-4C0B-8B07-66BCFDED1D3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3A51816-8CBD-4935-8697-DA43A361901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D5BAAA0-7AB5-4AD3-8490-85BF5CB2605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EF457DD-5060-4A6C-99FA-D53D7A80104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BDFF082-0517-47EF-B2C6-E492D05ADCA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1E535D5-28F8-4485-9357-20ECDD17DBB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9A032C6-396B-4BAB-A08F-E22940DB323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BA4DB17-F6CB-4F20-B1C2-D2F7A1FF603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85C55E4-605A-49A9-BC2B-CC1F3CDD65E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A8E9934-257C-4A21-A9F2-D5587E4CD4A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54694E-AA5D-46C2-90F3-C414607F272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2E328A5-868A-4052-ADA0-0C2C91D73C8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3C3475A-12EF-496F-B1E6-2E9531610CA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3AA81C7-9A07-4998-8A6A-2C652F5D294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926E91B-104F-46BA-9F1F-7A497AFA5FA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6154A7B-8FB6-4D2E-9E77-F97F7763A92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17B3BF4-7834-4251-A384-1CEC398225D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960B84C-9824-49F3-8121-1FEFB745CFE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72D78E1-5A1B-4E69-B50F-5E1F725A338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727F1BB-8411-45FF-9FC6-367AD261B79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C726B03-F0CB-42E5-A0AD-78058260104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13728DF-524D-40E1-82F7-AEB5F19FF11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F523E805-B0A6-4EF5-85DC-C64056591AF5}"/>
            </a:ext>
          </a:extLst>
        </xdr:cNvPr>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561A3503-6D3F-4D2B-8326-FD9D98278DB6}"/>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EF860666-5213-4E2D-81D7-867970A9BA82}"/>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a:extLst>
            <a:ext uri="{FF2B5EF4-FFF2-40B4-BE49-F238E27FC236}">
              <a16:creationId xmlns:a16="http://schemas.microsoft.com/office/drawing/2014/main" id="{757CB6EF-DB06-4BBA-AC22-4C80B06DC7C5}"/>
            </a:ext>
          </a:extLst>
        </xdr:cNvPr>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a:extLst>
            <a:ext uri="{FF2B5EF4-FFF2-40B4-BE49-F238E27FC236}">
              <a16:creationId xmlns:a16="http://schemas.microsoft.com/office/drawing/2014/main" id="{C151575B-BD7A-42F4-9B96-C063C71670EC}"/>
            </a:ext>
          </a:extLst>
        </xdr:cNvPr>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79301</xdr:rowOff>
    </xdr:from>
    <xdr:ext cx="405111" cy="259045"/>
    <xdr:sp macro="" textlink="">
      <xdr:nvSpPr>
        <xdr:cNvPr id="63" name="【図書館】&#10;有形固定資産減価償却率平均値テキスト">
          <a:extLst>
            <a:ext uri="{FF2B5EF4-FFF2-40B4-BE49-F238E27FC236}">
              <a16:creationId xmlns:a16="http://schemas.microsoft.com/office/drawing/2014/main" id="{57B734A9-FD29-4A2D-A29D-CB9D01744DF8}"/>
            </a:ext>
          </a:extLst>
        </xdr:cNvPr>
        <xdr:cNvSpPr txBox="1"/>
      </xdr:nvSpPr>
      <xdr:spPr>
        <a:xfrm>
          <a:off x="4673600" y="625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56424</xdr:rowOff>
    </xdr:from>
    <xdr:to>
      <xdr:col>24</xdr:col>
      <xdr:colOff>114300</xdr:colOff>
      <xdr:row>37</xdr:row>
      <xdr:rowOff>158024</xdr:rowOff>
    </xdr:to>
    <xdr:sp macro="" textlink="">
      <xdr:nvSpPr>
        <xdr:cNvPr id="64" name="フローチャート: 判断 63">
          <a:extLst>
            <a:ext uri="{FF2B5EF4-FFF2-40B4-BE49-F238E27FC236}">
              <a16:creationId xmlns:a16="http://schemas.microsoft.com/office/drawing/2014/main" id="{525C1416-BAD6-4F28-A4E4-944FCDBEAF3A}"/>
            </a:ext>
          </a:extLst>
        </xdr:cNvPr>
        <xdr:cNvSpPr/>
      </xdr:nvSpPr>
      <xdr:spPr>
        <a:xfrm>
          <a:off x="4584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xdr:rowOff>
    </xdr:from>
    <xdr:to>
      <xdr:col>20</xdr:col>
      <xdr:colOff>38100</xdr:colOff>
      <xdr:row>37</xdr:row>
      <xdr:rowOff>115570</xdr:rowOff>
    </xdr:to>
    <xdr:sp macro="" textlink="">
      <xdr:nvSpPr>
        <xdr:cNvPr id="65" name="フローチャート: 判断 64">
          <a:extLst>
            <a:ext uri="{FF2B5EF4-FFF2-40B4-BE49-F238E27FC236}">
              <a16:creationId xmlns:a16="http://schemas.microsoft.com/office/drawing/2014/main" id="{D2B5FE1A-7F67-4E62-867B-F7332791D170}"/>
            </a:ext>
          </a:extLst>
        </xdr:cNvPr>
        <xdr:cNvSpPr/>
      </xdr:nvSpPr>
      <xdr:spPr>
        <a:xfrm>
          <a:off x="3746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46627</xdr:rowOff>
    </xdr:from>
    <xdr:to>
      <xdr:col>15</xdr:col>
      <xdr:colOff>101600</xdr:colOff>
      <xdr:row>37</xdr:row>
      <xdr:rowOff>148227</xdr:rowOff>
    </xdr:to>
    <xdr:sp macro="" textlink="">
      <xdr:nvSpPr>
        <xdr:cNvPr id="66" name="フローチャート: 判断 65">
          <a:extLst>
            <a:ext uri="{FF2B5EF4-FFF2-40B4-BE49-F238E27FC236}">
              <a16:creationId xmlns:a16="http://schemas.microsoft.com/office/drawing/2014/main" id="{3E5A884F-1891-4914-9AF4-97420152EFCA}"/>
            </a:ext>
          </a:extLst>
        </xdr:cNvPr>
        <xdr:cNvSpPr/>
      </xdr:nvSpPr>
      <xdr:spPr>
        <a:xfrm>
          <a:off x="2857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61323</xdr:rowOff>
    </xdr:from>
    <xdr:to>
      <xdr:col>10</xdr:col>
      <xdr:colOff>165100</xdr:colOff>
      <xdr:row>37</xdr:row>
      <xdr:rowOff>162923</xdr:rowOff>
    </xdr:to>
    <xdr:sp macro="" textlink="">
      <xdr:nvSpPr>
        <xdr:cNvPr id="67" name="フローチャート: 判断 66">
          <a:extLst>
            <a:ext uri="{FF2B5EF4-FFF2-40B4-BE49-F238E27FC236}">
              <a16:creationId xmlns:a16="http://schemas.microsoft.com/office/drawing/2014/main" id="{F0B36C68-03AE-4244-97A5-3DC78B520A8B}"/>
            </a:ext>
          </a:extLst>
        </xdr:cNvPr>
        <xdr:cNvSpPr/>
      </xdr:nvSpPr>
      <xdr:spPr>
        <a:xfrm>
          <a:off x="1968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C07AAA3C-C8AE-40E2-9113-88BD132DA45E}"/>
            </a:ext>
          </a:extLst>
        </xdr:cNvPr>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D1E29BB-C6CF-42AF-ACC2-352D4D4DC9A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23B63E5-C4AE-4E29-AEBA-E57B4740935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423C419-3E76-4CF4-A88B-4E32BE7B016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F74C0F6-6F3E-4EEB-9D18-2FC8B891001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7E78D31-697A-4FA5-B013-481FBE867B7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23767</xdr:rowOff>
    </xdr:from>
    <xdr:to>
      <xdr:col>24</xdr:col>
      <xdr:colOff>114300</xdr:colOff>
      <xdr:row>38</xdr:row>
      <xdr:rowOff>125367</xdr:rowOff>
    </xdr:to>
    <xdr:sp macro="" textlink="">
      <xdr:nvSpPr>
        <xdr:cNvPr id="74" name="楕円 73">
          <a:extLst>
            <a:ext uri="{FF2B5EF4-FFF2-40B4-BE49-F238E27FC236}">
              <a16:creationId xmlns:a16="http://schemas.microsoft.com/office/drawing/2014/main" id="{1C4E2C0C-6E8B-4F1A-8A32-C69F2DE0A304}"/>
            </a:ext>
          </a:extLst>
        </xdr:cNvPr>
        <xdr:cNvSpPr/>
      </xdr:nvSpPr>
      <xdr:spPr>
        <a:xfrm>
          <a:off x="45847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2194</xdr:rowOff>
    </xdr:from>
    <xdr:ext cx="405111" cy="259045"/>
    <xdr:sp macro="" textlink="">
      <xdr:nvSpPr>
        <xdr:cNvPr id="75" name="【図書館】&#10;有形固定資産減価償却率該当値テキスト">
          <a:extLst>
            <a:ext uri="{FF2B5EF4-FFF2-40B4-BE49-F238E27FC236}">
              <a16:creationId xmlns:a16="http://schemas.microsoft.com/office/drawing/2014/main" id="{FD5A091D-B36F-4ECD-846F-9EFFB7D235C0}"/>
            </a:ext>
          </a:extLst>
        </xdr:cNvPr>
        <xdr:cNvSpPr txBox="1"/>
      </xdr:nvSpPr>
      <xdr:spPr>
        <a:xfrm>
          <a:off x="4673600"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9072</xdr:rowOff>
    </xdr:from>
    <xdr:to>
      <xdr:col>20</xdr:col>
      <xdr:colOff>38100</xdr:colOff>
      <xdr:row>38</xdr:row>
      <xdr:rowOff>110672</xdr:rowOff>
    </xdr:to>
    <xdr:sp macro="" textlink="">
      <xdr:nvSpPr>
        <xdr:cNvPr id="76" name="楕円 75">
          <a:extLst>
            <a:ext uri="{FF2B5EF4-FFF2-40B4-BE49-F238E27FC236}">
              <a16:creationId xmlns:a16="http://schemas.microsoft.com/office/drawing/2014/main" id="{83101C46-0CBC-4958-B8A0-FF3D62148BF2}"/>
            </a:ext>
          </a:extLst>
        </xdr:cNvPr>
        <xdr:cNvSpPr/>
      </xdr:nvSpPr>
      <xdr:spPr>
        <a:xfrm>
          <a:off x="3746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59872</xdr:rowOff>
    </xdr:from>
    <xdr:to>
      <xdr:col>24</xdr:col>
      <xdr:colOff>63500</xdr:colOff>
      <xdr:row>38</xdr:row>
      <xdr:rowOff>74567</xdr:rowOff>
    </xdr:to>
    <xdr:cxnSp macro="">
      <xdr:nvCxnSpPr>
        <xdr:cNvPr id="77" name="直線コネクタ 76">
          <a:extLst>
            <a:ext uri="{FF2B5EF4-FFF2-40B4-BE49-F238E27FC236}">
              <a16:creationId xmlns:a16="http://schemas.microsoft.com/office/drawing/2014/main" id="{92A96C7B-444B-4107-9452-09896522231E}"/>
            </a:ext>
          </a:extLst>
        </xdr:cNvPr>
        <xdr:cNvCxnSpPr/>
      </xdr:nvCxnSpPr>
      <xdr:spPr>
        <a:xfrm>
          <a:off x="3797300" y="6574972"/>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147864</xdr:rowOff>
    </xdr:from>
    <xdr:to>
      <xdr:col>15</xdr:col>
      <xdr:colOff>101600</xdr:colOff>
      <xdr:row>38</xdr:row>
      <xdr:rowOff>78014</xdr:rowOff>
    </xdr:to>
    <xdr:sp macro="" textlink="">
      <xdr:nvSpPr>
        <xdr:cNvPr id="78" name="楕円 77">
          <a:extLst>
            <a:ext uri="{FF2B5EF4-FFF2-40B4-BE49-F238E27FC236}">
              <a16:creationId xmlns:a16="http://schemas.microsoft.com/office/drawing/2014/main" id="{58409C37-DC0A-49A2-86A2-47BF27377043}"/>
            </a:ext>
          </a:extLst>
        </xdr:cNvPr>
        <xdr:cNvSpPr/>
      </xdr:nvSpPr>
      <xdr:spPr>
        <a:xfrm>
          <a:off x="2857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27215</xdr:rowOff>
    </xdr:from>
    <xdr:to>
      <xdr:col>19</xdr:col>
      <xdr:colOff>177800</xdr:colOff>
      <xdr:row>38</xdr:row>
      <xdr:rowOff>59872</xdr:rowOff>
    </xdr:to>
    <xdr:cxnSp macro="">
      <xdr:nvCxnSpPr>
        <xdr:cNvPr id="79" name="直線コネクタ 78">
          <a:extLst>
            <a:ext uri="{FF2B5EF4-FFF2-40B4-BE49-F238E27FC236}">
              <a16:creationId xmlns:a16="http://schemas.microsoft.com/office/drawing/2014/main" id="{7AFC545E-ED5A-4350-B770-059884B87FDC}"/>
            </a:ext>
          </a:extLst>
        </xdr:cNvPr>
        <xdr:cNvCxnSpPr/>
      </xdr:nvCxnSpPr>
      <xdr:spPr>
        <a:xfrm>
          <a:off x="2908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115207</xdr:rowOff>
    </xdr:from>
    <xdr:to>
      <xdr:col>10</xdr:col>
      <xdr:colOff>165100</xdr:colOff>
      <xdr:row>38</xdr:row>
      <xdr:rowOff>45357</xdr:rowOff>
    </xdr:to>
    <xdr:sp macro="" textlink="">
      <xdr:nvSpPr>
        <xdr:cNvPr id="80" name="楕円 79">
          <a:extLst>
            <a:ext uri="{FF2B5EF4-FFF2-40B4-BE49-F238E27FC236}">
              <a16:creationId xmlns:a16="http://schemas.microsoft.com/office/drawing/2014/main" id="{5129B8DD-5DB5-4CEE-9C7E-738B93BE9367}"/>
            </a:ext>
          </a:extLst>
        </xdr:cNvPr>
        <xdr:cNvSpPr/>
      </xdr:nvSpPr>
      <xdr:spPr>
        <a:xfrm>
          <a:off x="1968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166007</xdr:rowOff>
    </xdr:from>
    <xdr:to>
      <xdr:col>15</xdr:col>
      <xdr:colOff>50800</xdr:colOff>
      <xdr:row>38</xdr:row>
      <xdr:rowOff>27215</xdr:rowOff>
    </xdr:to>
    <xdr:cxnSp macro="">
      <xdr:nvCxnSpPr>
        <xdr:cNvPr id="81" name="直線コネクタ 80">
          <a:extLst>
            <a:ext uri="{FF2B5EF4-FFF2-40B4-BE49-F238E27FC236}">
              <a16:creationId xmlns:a16="http://schemas.microsoft.com/office/drawing/2014/main" id="{C7DD23F6-FBA9-46B0-925B-BBAA1F8AD5A5}"/>
            </a:ext>
          </a:extLst>
        </xdr:cNvPr>
        <xdr:cNvCxnSpPr/>
      </xdr:nvCxnSpPr>
      <xdr:spPr>
        <a:xfrm>
          <a:off x="2019300" y="650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2" name="楕円 81">
          <a:extLst>
            <a:ext uri="{FF2B5EF4-FFF2-40B4-BE49-F238E27FC236}">
              <a16:creationId xmlns:a16="http://schemas.microsoft.com/office/drawing/2014/main" id="{2041E7FD-2EC9-4FF5-9F95-3D341E063DB0}"/>
            </a:ext>
          </a:extLst>
        </xdr:cNvPr>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166007</xdr:rowOff>
    </xdr:to>
    <xdr:cxnSp macro="">
      <xdr:nvCxnSpPr>
        <xdr:cNvPr id="83" name="直線コネクタ 82">
          <a:extLst>
            <a:ext uri="{FF2B5EF4-FFF2-40B4-BE49-F238E27FC236}">
              <a16:creationId xmlns:a16="http://schemas.microsoft.com/office/drawing/2014/main" id="{45560A9D-9ADD-44C0-861D-18066F08F652}"/>
            </a:ext>
          </a:extLst>
        </xdr:cNvPr>
        <xdr:cNvCxnSpPr/>
      </xdr:nvCxnSpPr>
      <xdr:spPr>
        <a:xfrm>
          <a:off x="1130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132097</xdr:rowOff>
    </xdr:from>
    <xdr:ext cx="405111" cy="259045"/>
    <xdr:sp macro="" textlink="">
      <xdr:nvSpPr>
        <xdr:cNvPr id="84" name="n_1aveValue【図書館】&#10;有形固定資産減価償却率">
          <a:extLst>
            <a:ext uri="{FF2B5EF4-FFF2-40B4-BE49-F238E27FC236}">
              <a16:creationId xmlns:a16="http://schemas.microsoft.com/office/drawing/2014/main" id="{E855A314-51C1-4267-B4F6-BD747F3E6956}"/>
            </a:ext>
          </a:extLst>
        </xdr:cNvPr>
        <xdr:cNvSpPr txBox="1"/>
      </xdr:nvSpPr>
      <xdr:spPr>
        <a:xfrm>
          <a:off x="3582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164754</xdr:rowOff>
    </xdr:from>
    <xdr:ext cx="405111" cy="259045"/>
    <xdr:sp macro="" textlink="">
      <xdr:nvSpPr>
        <xdr:cNvPr id="85" name="n_2aveValue【図書館】&#10;有形固定資産減価償却率">
          <a:extLst>
            <a:ext uri="{FF2B5EF4-FFF2-40B4-BE49-F238E27FC236}">
              <a16:creationId xmlns:a16="http://schemas.microsoft.com/office/drawing/2014/main" id="{7028DA39-429F-4EF7-AFA2-1A8FD1EA6EC9}"/>
            </a:ext>
          </a:extLst>
        </xdr:cNvPr>
        <xdr:cNvSpPr txBox="1"/>
      </xdr:nvSpPr>
      <xdr:spPr>
        <a:xfrm>
          <a:off x="2705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8000</xdr:rowOff>
    </xdr:from>
    <xdr:ext cx="405111" cy="259045"/>
    <xdr:sp macro="" textlink="">
      <xdr:nvSpPr>
        <xdr:cNvPr id="86" name="n_3aveValue【図書館】&#10;有形固定資産減価償却率">
          <a:extLst>
            <a:ext uri="{FF2B5EF4-FFF2-40B4-BE49-F238E27FC236}">
              <a16:creationId xmlns:a16="http://schemas.microsoft.com/office/drawing/2014/main" id="{DDCA3EB9-E3B0-480F-A8E8-6730CD159F6F}"/>
            </a:ext>
          </a:extLst>
        </xdr:cNvPr>
        <xdr:cNvSpPr txBox="1"/>
      </xdr:nvSpPr>
      <xdr:spPr>
        <a:xfrm>
          <a:off x="1816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42290</xdr:rowOff>
    </xdr:from>
    <xdr:ext cx="405111" cy="259045"/>
    <xdr:sp macro="" textlink="">
      <xdr:nvSpPr>
        <xdr:cNvPr id="87" name="n_4aveValue【図書館】&#10;有形固定資産減価償却率">
          <a:extLst>
            <a:ext uri="{FF2B5EF4-FFF2-40B4-BE49-F238E27FC236}">
              <a16:creationId xmlns:a16="http://schemas.microsoft.com/office/drawing/2014/main" id="{82DA4CB6-1256-4A79-BB44-2134B7C261AF}"/>
            </a:ext>
          </a:extLst>
        </xdr:cNvPr>
        <xdr:cNvSpPr txBox="1"/>
      </xdr:nvSpPr>
      <xdr:spPr>
        <a:xfrm>
          <a:off x="927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101799</xdr:rowOff>
    </xdr:from>
    <xdr:ext cx="405111" cy="259045"/>
    <xdr:sp macro="" textlink="">
      <xdr:nvSpPr>
        <xdr:cNvPr id="88" name="n_1mainValue【図書館】&#10;有形固定資産減価償却率">
          <a:extLst>
            <a:ext uri="{FF2B5EF4-FFF2-40B4-BE49-F238E27FC236}">
              <a16:creationId xmlns:a16="http://schemas.microsoft.com/office/drawing/2014/main" id="{F6669550-C66D-48E3-93D3-28CB779E89D0}"/>
            </a:ext>
          </a:extLst>
        </xdr:cNvPr>
        <xdr:cNvSpPr txBox="1"/>
      </xdr:nvSpPr>
      <xdr:spPr>
        <a:xfrm>
          <a:off x="35820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69142</xdr:rowOff>
    </xdr:from>
    <xdr:ext cx="405111" cy="259045"/>
    <xdr:sp macro="" textlink="">
      <xdr:nvSpPr>
        <xdr:cNvPr id="89" name="n_2mainValue【図書館】&#10;有形固定資産減価償却率">
          <a:extLst>
            <a:ext uri="{FF2B5EF4-FFF2-40B4-BE49-F238E27FC236}">
              <a16:creationId xmlns:a16="http://schemas.microsoft.com/office/drawing/2014/main" id="{9EFF711D-83D5-453A-9DB2-37A099FD0631}"/>
            </a:ext>
          </a:extLst>
        </xdr:cNvPr>
        <xdr:cNvSpPr txBox="1"/>
      </xdr:nvSpPr>
      <xdr:spPr>
        <a:xfrm>
          <a:off x="2705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36484</xdr:rowOff>
    </xdr:from>
    <xdr:ext cx="405111" cy="259045"/>
    <xdr:sp macro="" textlink="">
      <xdr:nvSpPr>
        <xdr:cNvPr id="90" name="n_3mainValue【図書館】&#10;有形固定資産減価償却率">
          <a:extLst>
            <a:ext uri="{FF2B5EF4-FFF2-40B4-BE49-F238E27FC236}">
              <a16:creationId xmlns:a16="http://schemas.microsoft.com/office/drawing/2014/main" id="{494BD5DA-355A-4480-A26B-C294D20C8E86}"/>
            </a:ext>
          </a:extLst>
        </xdr:cNvPr>
        <xdr:cNvSpPr txBox="1"/>
      </xdr:nvSpPr>
      <xdr:spPr>
        <a:xfrm>
          <a:off x="1816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91" name="n_4mainValue【図書館】&#10;有形固定資産減価償却率">
          <a:extLst>
            <a:ext uri="{FF2B5EF4-FFF2-40B4-BE49-F238E27FC236}">
              <a16:creationId xmlns:a16="http://schemas.microsoft.com/office/drawing/2014/main" id="{D47CBD78-0DDA-4005-B62F-169A7C4F4C72}"/>
            </a:ext>
          </a:extLst>
        </xdr:cNvPr>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3E09318-639B-4F75-8477-4202FFF946B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92E6173-C42D-4298-A72E-0E28ECD30A2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370A3D2-19DE-4EDE-9F47-FBEE4576EAD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51AC813-E4BC-4951-A650-4B01AEA256D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1234BC9-CF63-4B47-BB79-C4C1368B760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93506CB-2D52-4649-8F2D-44FDB112947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7307832-7377-42A4-8E27-022207C11D1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72857E1-4721-4155-A6EE-630D8C10446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212E978-EF02-4588-9E55-0A681B1C942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1F419E9-370B-4376-979F-0530E3D28EE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2EA8BD93-7611-4F9C-B98E-DA66B89F57A9}"/>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23FB4D46-6830-40F9-A842-68D98FA10EB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B4F356CB-181F-41FD-A6AE-0784E9ADC27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EAC7208-6A5F-4620-85B3-F212B8305B7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9516AB7B-E87B-4194-950A-3C861EA12A8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A142DD95-E1B7-45C5-9084-01DC3B0A3399}"/>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69B3E7AF-883E-4585-A49E-B67DDAA82BD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44453923-83B8-4B9E-99C4-BF4065969577}"/>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4327B4D2-78B4-4460-B947-217AC0A93A0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833C380E-B2EB-44BF-9F90-E58DDB7D8D37}"/>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F784CF6A-3B1C-4E68-9B72-E85F098B195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27D6C7FE-3488-475C-A4C3-C943046D8ABE}"/>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B5B99A6B-4398-4190-971B-42D59591C08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ABAAF9EB-8088-4446-A8ED-0C5E034CB25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1CAA032A-CFB0-41AA-AA71-8E9C4B88701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12519</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B28F43E3-FC47-4EDD-B6A2-D27EFD4A2E91}"/>
            </a:ext>
          </a:extLst>
        </xdr:cNvPr>
        <xdr:cNvCxnSpPr/>
      </xdr:nvCxnSpPr>
      <xdr:spPr>
        <a:xfrm flipV="1">
          <a:off x="10476865" y="5670369"/>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5716CB8A-B96E-4834-9433-465772870708}"/>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6DA38353-A5E2-45AC-B833-19A348DF37B8}"/>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130646</xdr:rowOff>
    </xdr:from>
    <xdr:ext cx="469744" cy="259045"/>
    <xdr:sp macro="" textlink="">
      <xdr:nvSpPr>
        <xdr:cNvPr id="120" name="【図書館】&#10;一人当たり面積最大値テキスト">
          <a:extLst>
            <a:ext uri="{FF2B5EF4-FFF2-40B4-BE49-F238E27FC236}">
              <a16:creationId xmlns:a16="http://schemas.microsoft.com/office/drawing/2014/main" id="{86BAD66B-8CDE-4027-A8A1-5FA815632E25}"/>
            </a:ext>
          </a:extLst>
        </xdr:cNvPr>
        <xdr:cNvSpPr txBox="1"/>
      </xdr:nvSpPr>
      <xdr:spPr>
        <a:xfrm>
          <a:off x="10515600" y="54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12519</xdr:rowOff>
    </xdr:from>
    <xdr:to>
      <xdr:col>55</xdr:col>
      <xdr:colOff>88900</xdr:colOff>
      <xdr:row>33</xdr:row>
      <xdr:rowOff>12519</xdr:rowOff>
    </xdr:to>
    <xdr:cxnSp macro="">
      <xdr:nvCxnSpPr>
        <xdr:cNvPr id="121" name="直線コネクタ 120">
          <a:extLst>
            <a:ext uri="{FF2B5EF4-FFF2-40B4-BE49-F238E27FC236}">
              <a16:creationId xmlns:a16="http://schemas.microsoft.com/office/drawing/2014/main" id="{0730E690-CA1C-4C1E-AC67-E595BC7907BD}"/>
            </a:ext>
          </a:extLst>
        </xdr:cNvPr>
        <xdr:cNvCxnSpPr/>
      </xdr:nvCxnSpPr>
      <xdr:spPr>
        <a:xfrm>
          <a:off x="10388600" y="567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38117</xdr:rowOff>
    </xdr:from>
    <xdr:ext cx="469744" cy="259045"/>
    <xdr:sp macro="" textlink="">
      <xdr:nvSpPr>
        <xdr:cNvPr id="122" name="【図書館】&#10;一人当たり面積平均値テキスト">
          <a:extLst>
            <a:ext uri="{FF2B5EF4-FFF2-40B4-BE49-F238E27FC236}">
              <a16:creationId xmlns:a16="http://schemas.microsoft.com/office/drawing/2014/main" id="{F22AAD07-FA58-4E09-86E0-9E534D18D65F}"/>
            </a:ext>
          </a:extLst>
        </xdr:cNvPr>
        <xdr:cNvSpPr txBox="1"/>
      </xdr:nvSpPr>
      <xdr:spPr>
        <a:xfrm>
          <a:off x="10515600" y="672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3" name="フローチャート: 判断 122">
          <a:extLst>
            <a:ext uri="{FF2B5EF4-FFF2-40B4-BE49-F238E27FC236}">
              <a16:creationId xmlns:a16="http://schemas.microsoft.com/office/drawing/2014/main" id="{1FE66906-FBC1-4CEE-951A-E61025C8BA22}"/>
            </a:ext>
          </a:extLst>
        </xdr:cNvPr>
        <xdr:cNvSpPr/>
      </xdr:nvSpPr>
      <xdr:spPr>
        <a:xfrm>
          <a:off x="10426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169091</xdr:rowOff>
    </xdr:from>
    <xdr:to>
      <xdr:col>50</xdr:col>
      <xdr:colOff>165100</xdr:colOff>
      <xdr:row>39</xdr:row>
      <xdr:rowOff>99241</xdr:rowOff>
    </xdr:to>
    <xdr:sp macro="" textlink="">
      <xdr:nvSpPr>
        <xdr:cNvPr id="124" name="フローチャート: 判断 123">
          <a:extLst>
            <a:ext uri="{FF2B5EF4-FFF2-40B4-BE49-F238E27FC236}">
              <a16:creationId xmlns:a16="http://schemas.microsoft.com/office/drawing/2014/main" id="{AC710F94-549A-4BE3-8E4B-A73325BD26F5}"/>
            </a:ext>
          </a:extLst>
        </xdr:cNvPr>
        <xdr:cNvSpPr/>
      </xdr:nvSpPr>
      <xdr:spPr>
        <a:xfrm>
          <a:off x="9588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33565</xdr:rowOff>
    </xdr:from>
    <xdr:to>
      <xdr:col>46</xdr:col>
      <xdr:colOff>38100</xdr:colOff>
      <xdr:row>39</xdr:row>
      <xdr:rowOff>135165</xdr:rowOff>
    </xdr:to>
    <xdr:sp macro="" textlink="">
      <xdr:nvSpPr>
        <xdr:cNvPr id="125" name="フローチャート: 判断 124">
          <a:extLst>
            <a:ext uri="{FF2B5EF4-FFF2-40B4-BE49-F238E27FC236}">
              <a16:creationId xmlns:a16="http://schemas.microsoft.com/office/drawing/2014/main" id="{766A6EF2-8DF7-497D-990F-15592AE2551A}"/>
            </a:ext>
          </a:extLst>
        </xdr:cNvPr>
        <xdr:cNvSpPr/>
      </xdr:nvSpPr>
      <xdr:spPr>
        <a:xfrm>
          <a:off x="8699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111941</xdr:rowOff>
    </xdr:from>
    <xdr:to>
      <xdr:col>41</xdr:col>
      <xdr:colOff>101600</xdr:colOff>
      <xdr:row>40</xdr:row>
      <xdr:rowOff>42091</xdr:rowOff>
    </xdr:to>
    <xdr:sp macro="" textlink="">
      <xdr:nvSpPr>
        <xdr:cNvPr id="126" name="フローチャート: 判断 125">
          <a:extLst>
            <a:ext uri="{FF2B5EF4-FFF2-40B4-BE49-F238E27FC236}">
              <a16:creationId xmlns:a16="http://schemas.microsoft.com/office/drawing/2014/main" id="{BBFE0B34-9BC9-469F-A7FA-79A8026B761F}"/>
            </a:ext>
          </a:extLst>
        </xdr:cNvPr>
        <xdr:cNvSpPr/>
      </xdr:nvSpPr>
      <xdr:spPr>
        <a:xfrm>
          <a:off x="7810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98878</xdr:rowOff>
    </xdr:from>
    <xdr:to>
      <xdr:col>36</xdr:col>
      <xdr:colOff>165100</xdr:colOff>
      <xdr:row>40</xdr:row>
      <xdr:rowOff>29028</xdr:rowOff>
    </xdr:to>
    <xdr:sp macro="" textlink="">
      <xdr:nvSpPr>
        <xdr:cNvPr id="127" name="フローチャート: 判断 126">
          <a:extLst>
            <a:ext uri="{FF2B5EF4-FFF2-40B4-BE49-F238E27FC236}">
              <a16:creationId xmlns:a16="http://schemas.microsoft.com/office/drawing/2014/main" id="{46058376-BDDA-4B21-9FCF-6989FE1F980E}"/>
            </a:ext>
          </a:extLst>
        </xdr:cNvPr>
        <xdr:cNvSpPr/>
      </xdr:nvSpPr>
      <xdr:spPr>
        <a:xfrm>
          <a:off x="6921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0CA17AE-CCCE-40F1-8CBF-C6E678F03FD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140C207-3EEF-4376-BB3D-D7209892518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752AA62-5231-488E-A22D-3B2B67D3EB7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A5F652F-F580-4AF8-B05C-B8F70AFA351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BC980974-EBA7-46C6-B771-26468FE3B55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36830</xdr:rowOff>
    </xdr:from>
    <xdr:to>
      <xdr:col>55</xdr:col>
      <xdr:colOff>50800</xdr:colOff>
      <xdr:row>39</xdr:row>
      <xdr:rowOff>138430</xdr:rowOff>
    </xdr:to>
    <xdr:sp macro="" textlink="">
      <xdr:nvSpPr>
        <xdr:cNvPr id="133" name="楕円 132">
          <a:extLst>
            <a:ext uri="{FF2B5EF4-FFF2-40B4-BE49-F238E27FC236}">
              <a16:creationId xmlns:a16="http://schemas.microsoft.com/office/drawing/2014/main" id="{54652DCD-927B-4DFA-904B-6D6D813DFF7E}"/>
            </a:ext>
          </a:extLst>
        </xdr:cNvPr>
        <xdr:cNvSpPr/>
      </xdr:nvSpPr>
      <xdr:spPr>
        <a:xfrm>
          <a:off x="10426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59707</xdr:rowOff>
    </xdr:from>
    <xdr:ext cx="469744" cy="259045"/>
    <xdr:sp macro="" textlink="">
      <xdr:nvSpPr>
        <xdr:cNvPr id="134" name="【図書館】&#10;一人当たり面積該当値テキスト">
          <a:extLst>
            <a:ext uri="{FF2B5EF4-FFF2-40B4-BE49-F238E27FC236}">
              <a16:creationId xmlns:a16="http://schemas.microsoft.com/office/drawing/2014/main" id="{EA9BE75E-C4D5-44AB-9C48-57D917342C22}"/>
            </a:ext>
          </a:extLst>
        </xdr:cNvPr>
        <xdr:cNvSpPr txBox="1"/>
      </xdr:nvSpPr>
      <xdr:spPr>
        <a:xfrm>
          <a:off x="10515600"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40096</xdr:rowOff>
    </xdr:from>
    <xdr:to>
      <xdr:col>50</xdr:col>
      <xdr:colOff>165100</xdr:colOff>
      <xdr:row>39</xdr:row>
      <xdr:rowOff>141696</xdr:rowOff>
    </xdr:to>
    <xdr:sp macro="" textlink="">
      <xdr:nvSpPr>
        <xdr:cNvPr id="135" name="楕円 134">
          <a:extLst>
            <a:ext uri="{FF2B5EF4-FFF2-40B4-BE49-F238E27FC236}">
              <a16:creationId xmlns:a16="http://schemas.microsoft.com/office/drawing/2014/main" id="{AA10B662-6E0C-4921-9678-BC4608ED26C9}"/>
            </a:ext>
          </a:extLst>
        </xdr:cNvPr>
        <xdr:cNvSpPr/>
      </xdr:nvSpPr>
      <xdr:spPr>
        <a:xfrm>
          <a:off x="95885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87630</xdr:rowOff>
    </xdr:from>
    <xdr:to>
      <xdr:col>55</xdr:col>
      <xdr:colOff>0</xdr:colOff>
      <xdr:row>39</xdr:row>
      <xdr:rowOff>90896</xdr:rowOff>
    </xdr:to>
    <xdr:cxnSp macro="">
      <xdr:nvCxnSpPr>
        <xdr:cNvPr id="136" name="直線コネクタ 135">
          <a:extLst>
            <a:ext uri="{FF2B5EF4-FFF2-40B4-BE49-F238E27FC236}">
              <a16:creationId xmlns:a16="http://schemas.microsoft.com/office/drawing/2014/main" id="{FB24C114-2DBA-4708-B78B-9B29ACF33E9C}"/>
            </a:ext>
          </a:extLst>
        </xdr:cNvPr>
        <xdr:cNvCxnSpPr/>
      </xdr:nvCxnSpPr>
      <xdr:spPr>
        <a:xfrm flipV="1">
          <a:off x="9639300" y="677418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53159</xdr:rowOff>
    </xdr:from>
    <xdr:to>
      <xdr:col>46</xdr:col>
      <xdr:colOff>38100</xdr:colOff>
      <xdr:row>39</xdr:row>
      <xdr:rowOff>154759</xdr:rowOff>
    </xdr:to>
    <xdr:sp macro="" textlink="">
      <xdr:nvSpPr>
        <xdr:cNvPr id="137" name="楕円 136">
          <a:extLst>
            <a:ext uri="{FF2B5EF4-FFF2-40B4-BE49-F238E27FC236}">
              <a16:creationId xmlns:a16="http://schemas.microsoft.com/office/drawing/2014/main" id="{94C366ED-EDE9-4691-95DA-E7D980A0D767}"/>
            </a:ext>
          </a:extLst>
        </xdr:cNvPr>
        <xdr:cNvSpPr/>
      </xdr:nvSpPr>
      <xdr:spPr>
        <a:xfrm>
          <a:off x="8699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90896</xdr:rowOff>
    </xdr:from>
    <xdr:to>
      <xdr:col>50</xdr:col>
      <xdr:colOff>114300</xdr:colOff>
      <xdr:row>39</xdr:row>
      <xdr:rowOff>103959</xdr:rowOff>
    </xdr:to>
    <xdr:cxnSp macro="">
      <xdr:nvCxnSpPr>
        <xdr:cNvPr id="138" name="直線コネクタ 137">
          <a:extLst>
            <a:ext uri="{FF2B5EF4-FFF2-40B4-BE49-F238E27FC236}">
              <a16:creationId xmlns:a16="http://schemas.microsoft.com/office/drawing/2014/main" id="{138357BF-35CE-4BE4-876F-D9887709D4BD}"/>
            </a:ext>
          </a:extLst>
        </xdr:cNvPr>
        <xdr:cNvCxnSpPr/>
      </xdr:nvCxnSpPr>
      <xdr:spPr>
        <a:xfrm flipV="1">
          <a:off x="8750300" y="677744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59690</xdr:rowOff>
    </xdr:from>
    <xdr:to>
      <xdr:col>41</xdr:col>
      <xdr:colOff>101600</xdr:colOff>
      <xdr:row>39</xdr:row>
      <xdr:rowOff>161290</xdr:rowOff>
    </xdr:to>
    <xdr:sp macro="" textlink="">
      <xdr:nvSpPr>
        <xdr:cNvPr id="139" name="楕円 138">
          <a:extLst>
            <a:ext uri="{FF2B5EF4-FFF2-40B4-BE49-F238E27FC236}">
              <a16:creationId xmlns:a16="http://schemas.microsoft.com/office/drawing/2014/main" id="{FAE99C95-DBB7-464A-BD9D-B536892956D5}"/>
            </a:ext>
          </a:extLst>
        </xdr:cNvPr>
        <xdr:cNvSpPr/>
      </xdr:nvSpPr>
      <xdr:spPr>
        <a:xfrm>
          <a:off x="781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103959</xdr:rowOff>
    </xdr:from>
    <xdr:to>
      <xdr:col>45</xdr:col>
      <xdr:colOff>177800</xdr:colOff>
      <xdr:row>39</xdr:row>
      <xdr:rowOff>110490</xdr:rowOff>
    </xdr:to>
    <xdr:cxnSp macro="">
      <xdr:nvCxnSpPr>
        <xdr:cNvPr id="140" name="直線コネクタ 139">
          <a:extLst>
            <a:ext uri="{FF2B5EF4-FFF2-40B4-BE49-F238E27FC236}">
              <a16:creationId xmlns:a16="http://schemas.microsoft.com/office/drawing/2014/main" id="{14506D57-670C-42AD-B7CA-69E69E631771}"/>
            </a:ext>
          </a:extLst>
        </xdr:cNvPr>
        <xdr:cNvCxnSpPr/>
      </xdr:nvCxnSpPr>
      <xdr:spPr>
        <a:xfrm flipV="1">
          <a:off x="7861300" y="67905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66222</xdr:rowOff>
    </xdr:from>
    <xdr:to>
      <xdr:col>36</xdr:col>
      <xdr:colOff>165100</xdr:colOff>
      <xdr:row>39</xdr:row>
      <xdr:rowOff>167822</xdr:rowOff>
    </xdr:to>
    <xdr:sp macro="" textlink="">
      <xdr:nvSpPr>
        <xdr:cNvPr id="141" name="楕円 140">
          <a:extLst>
            <a:ext uri="{FF2B5EF4-FFF2-40B4-BE49-F238E27FC236}">
              <a16:creationId xmlns:a16="http://schemas.microsoft.com/office/drawing/2014/main" id="{C282B2C2-AA15-4E37-8568-BDE54863A2BD}"/>
            </a:ext>
          </a:extLst>
        </xdr:cNvPr>
        <xdr:cNvSpPr/>
      </xdr:nvSpPr>
      <xdr:spPr>
        <a:xfrm>
          <a:off x="6921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110490</xdr:rowOff>
    </xdr:from>
    <xdr:to>
      <xdr:col>41</xdr:col>
      <xdr:colOff>50800</xdr:colOff>
      <xdr:row>39</xdr:row>
      <xdr:rowOff>117022</xdr:rowOff>
    </xdr:to>
    <xdr:cxnSp macro="">
      <xdr:nvCxnSpPr>
        <xdr:cNvPr id="142" name="直線コネクタ 141">
          <a:extLst>
            <a:ext uri="{FF2B5EF4-FFF2-40B4-BE49-F238E27FC236}">
              <a16:creationId xmlns:a16="http://schemas.microsoft.com/office/drawing/2014/main" id="{9CF78B87-D57F-474F-B938-3E61C3165329}"/>
            </a:ext>
          </a:extLst>
        </xdr:cNvPr>
        <xdr:cNvCxnSpPr/>
      </xdr:nvCxnSpPr>
      <xdr:spPr>
        <a:xfrm flipV="1">
          <a:off x="6972300" y="679704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115769</xdr:rowOff>
    </xdr:from>
    <xdr:ext cx="469744" cy="259045"/>
    <xdr:sp macro="" textlink="">
      <xdr:nvSpPr>
        <xdr:cNvPr id="143" name="n_1aveValue【図書館】&#10;一人当たり面積">
          <a:extLst>
            <a:ext uri="{FF2B5EF4-FFF2-40B4-BE49-F238E27FC236}">
              <a16:creationId xmlns:a16="http://schemas.microsoft.com/office/drawing/2014/main" id="{08702AF0-F05F-4937-823D-2E0C647A7871}"/>
            </a:ext>
          </a:extLst>
        </xdr:cNvPr>
        <xdr:cNvSpPr txBox="1"/>
      </xdr:nvSpPr>
      <xdr:spPr>
        <a:xfrm>
          <a:off x="939172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151692</xdr:rowOff>
    </xdr:from>
    <xdr:ext cx="469744" cy="259045"/>
    <xdr:sp macro="" textlink="">
      <xdr:nvSpPr>
        <xdr:cNvPr id="144" name="n_2aveValue【図書館】&#10;一人当たり面積">
          <a:extLst>
            <a:ext uri="{FF2B5EF4-FFF2-40B4-BE49-F238E27FC236}">
              <a16:creationId xmlns:a16="http://schemas.microsoft.com/office/drawing/2014/main" id="{98A0E39F-20E0-44B9-A0A3-111A94EAA395}"/>
            </a:ext>
          </a:extLst>
        </xdr:cNvPr>
        <xdr:cNvSpPr txBox="1"/>
      </xdr:nvSpPr>
      <xdr:spPr>
        <a:xfrm>
          <a:off x="8515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33218</xdr:rowOff>
    </xdr:from>
    <xdr:ext cx="469744" cy="259045"/>
    <xdr:sp macro="" textlink="">
      <xdr:nvSpPr>
        <xdr:cNvPr id="145" name="n_3aveValue【図書館】&#10;一人当たり面積">
          <a:extLst>
            <a:ext uri="{FF2B5EF4-FFF2-40B4-BE49-F238E27FC236}">
              <a16:creationId xmlns:a16="http://schemas.microsoft.com/office/drawing/2014/main" id="{37C7D4D7-0959-4DBD-AA8D-7D5C02BEAF3E}"/>
            </a:ext>
          </a:extLst>
        </xdr:cNvPr>
        <xdr:cNvSpPr txBox="1"/>
      </xdr:nvSpPr>
      <xdr:spPr>
        <a:xfrm>
          <a:off x="7626427" y="689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20155</xdr:rowOff>
    </xdr:from>
    <xdr:ext cx="469744" cy="259045"/>
    <xdr:sp macro="" textlink="">
      <xdr:nvSpPr>
        <xdr:cNvPr id="146" name="n_4aveValue【図書館】&#10;一人当たり面積">
          <a:extLst>
            <a:ext uri="{FF2B5EF4-FFF2-40B4-BE49-F238E27FC236}">
              <a16:creationId xmlns:a16="http://schemas.microsoft.com/office/drawing/2014/main" id="{775DE53B-109F-4718-92A4-104F84F4473B}"/>
            </a:ext>
          </a:extLst>
        </xdr:cNvPr>
        <xdr:cNvSpPr txBox="1"/>
      </xdr:nvSpPr>
      <xdr:spPr>
        <a:xfrm>
          <a:off x="6737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132823</xdr:rowOff>
    </xdr:from>
    <xdr:ext cx="469744" cy="259045"/>
    <xdr:sp macro="" textlink="">
      <xdr:nvSpPr>
        <xdr:cNvPr id="147" name="n_1mainValue【図書館】&#10;一人当たり面積">
          <a:extLst>
            <a:ext uri="{FF2B5EF4-FFF2-40B4-BE49-F238E27FC236}">
              <a16:creationId xmlns:a16="http://schemas.microsoft.com/office/drawing/2014/main" id="{D4C00198-C55C-4E4C-8E6F-1F1A98844105}"/>
            </a:ext>
          </a:extLst>
        </xdr:cNvPr>
        <xdr:cNvSpPr txBox="1"/>
      </xdr:nvSpPr>
      <xdr:spPr>
        <a:xfrm>
          <a:off x="9391727" y="681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145886</xdr:rowOff>
    </xdr:from>
    <xdr:ext cx="469744" cy="259045"/>
    <xdr:sp macro="" textlink="">
      <xdr:nvSpPr>
        <xdr:cNvPr id="148" name="n_2mainValue【図書館】&#10;一人当たり面積">
          <a:extLst>
            <a:ext uri="{FF2B5EF4-FFF2-40B4-BE49-F238E27FC236}">
              <a16:creationId xmlns:a16="http://schemas.microsoft.com/office/drawing/2014/main" id="{26FB02E9-7481-4824-AE62-B95CA430DEF4}"/>
            </a:ext>
          </a:extLst>
        </xdr:cNvPr>
        <xdr:cNvSpPr txBox="1"/>
      </xdr:nvSpPr>
      <xdr:spPr>
        <a:xfrm>
          <a:off x="8515427" y="683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6367</xdr:rowOff>
    </xdr:from>
    <xdr:ext cx="469744" cy="259045"/>
    <xdr:sp macro="" textlink="">
      <xdr:nvSpPr>
        <xdr:cNvPr id="149" name="n_3mainValue【図書館】&#10;一人当たり面積">
          <a:extLst>
            <a:ext uri="{FF2B5EF4-FFF2-40B4-BE49-F238E27FC236}">
              <a16:creationId xmlns:a16="http://schemas.microsoft.com/office/drawing/2014/main" id="{54D74B1C-6523-4C9C-BBBB-801D6648FAB6}"/>
            </a:ext>
          </a:extLst>
        </xdr:cNvPr>
        <xdr:cNvSpPr txBox="1"/>
      </xdr:nvSpPr>
      <xdr:spPr>
        <a:xfrm>
          <a:off x="7626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12899</xdr:rowOff>
    </xdr:from>
    <xdr:ext cx="469744" cy="259045"/>
    <xdr:sp macro="" textlink="">
      <xdr:nvSpPr>
        <xdr:cNvPr id="150" name="n_4mainValue【図書館】&#10;一人当たり面積">
          <a:extLst>
            <a:ext uri="{FF2B5EF4-FFF2-40B4-BE49-F238E27FC236}">
              <a16:creationId xmlns:a16="http://schemas.microsoft.com/office/drawing/2014/main" id="{83FF9F5B-C346-4FBC-A478-C4EDE7463278}"/>
            </a:ext>
          </a:extLst>
        </xdr:cNvPr>
        <xdr:cNvSpPr txBox="1"/>
      </xdr:nvSpPr>
      <xdr:spPr>
        <a:xfrm>
          <a:off x="6737427" y="652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6841601B-9A1C-4A86-8D57-BF2E858DC39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29D79ACC-5D9D-47ED-B336-B49025A6C2E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404AE4A4-CDF4-4B1E-9DF7-FB94AD76FCB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CB55A257-A508-4C0B-9455-AE3BF4B1205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DF44D00C-800C-48F7-9DAE-CB60AEC1744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72979052-CCF8-45CD-A724-84A73C536F1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2D2D388-1632-44CE-A26C-86E9A6645EB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51B8A9FE-33D8-475A-9192-6E4D8BAF199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5725458A-D4A5-457C-AD7D-1C30645C2F8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9660D181-1FED-4C97-8402-9EB07881BF1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D45BAA8B-5D87-4B84-BD2A-B649173A00B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3AEF57D4-DBB5-4431-8847-5A2706C0B1C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A456D0C7-366C-47CD-A534-5EE9D22F8BD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7EC2B6F6-45E0-4C1D-991B-71529F0CC70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195D1B2A-02EF-423A-A7C7-2C328C0632E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B2D6AF6A-501D-43C9-A905-598520EEE61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4146E11C-5EC6-4509-9851-3532C222015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17B49FFC-7A13-41DA-A7BB-6E776E186E7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A9564D58-4111-498A-8FEF-71BCB599EEE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24C6DBBB-6EF3-4519-B638-D73B9797716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C756AB4E-5EAD-4949-A2D3-0DEB9B997D4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7CF38A0F-5DF1-4C7C-A8DD-4125A2CE41A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B6FE6ADB-7831-4A6B-9AE7-BACB062189D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43A78A3A-8AEE-44AA-A857-4B7BE453321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505F572F-579C-408E-ABD4-92DC7F04F9E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908268D8-3956-4101-BB78-25B18F000A2C}"/>
            </a:ext>
          </a:extLst>
        </xdr:cNvPr>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7142CF31-0275-4E1B-BD0D-0EF58D3DB197}"/>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E9A8480D-1E1B-4B02-9DF7-D851D869788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B59C2390-338D-4745-9D54-723563D2212C}"/>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80" name="直線コネクタ 179">
          <a:extLst>
            <a:ext uri="{FF2B5EF4-FFF2-40B4-BE49-F238E27FC236}">
              <a16:creationId xmlns:a16="http://schemas.microsoft.com/office/drawing/2014/main" id="{4E2F852A-E30B-4AE0-9651-A62D773333D3}"/>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156590</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F1BD77A3-6E6E-4948-8BD7-3E24D2C1A47B}"/>
            </a:ext>
          </a:extLst>
        </xdr:cNvPr>
        <xdr:cNvSpPr txBox="1"/>
      </xdr:nvSpPr>
      <xdr:spPr>
        <a:xfrm>
          <a:off x="4673600" y="10443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82" name="フローチャート: 判断 181">
          <a:extLst>
            <a:ext uri="{FF2B5EF4-FFF2-40B4-BE49-F238E27FC236}">
              <a16:creationId xmlns:a16="http://schemas.microsoft.com/office/drawing/2014/main" id="{2C3737B2-FCB3-4776-829E-B9F1C9FBCB95}"/>
            </a:ext>
          </a:extLst>
        </xdr:cNvPr>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183" name="フローチャート: 判断 182">
          <a:extLst>
            <a:ext uri="{FF2B5EF4-FFF2-40B4-BE49-F238E27FC236}">
              <a16:creationId xmlns:a16="http://schemas.microsoft.com/office/drawing/2014/main" id="{2082C0C0-C502-4E28-B90D-872FDE15FF6E}"/>
            </a:ext>
          </a:extLst>
        </xdr:cNvPr>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184" name="フローチャート: 判断 183">
          <a:extLst>
            <a:ext uri="{FF2B5EF4-FFF2-40B4-BE49-F238E27FC236}">
              <a16:creationId xmlns:a16="http://schemas.microsoft.com/office/drawing/2014/main" id="{3B582F28-76B4-41D5-B7B4-AF308D295B53}"/>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185" name="フローチャート: 判断 184">
          <a:extLst>
            <a:ext uri="{FF2B5EF4-FFF2-40B4-BE49-F238E27FC236}">
              <a16:creationId xmlns:a16="http://schemas.microsoft.com/office/drawing/2014/main" id="{D253B968-BC7C-4642-95B0-DBF2AEE161F6}"/>
            </a:ext>
          </a:extLst>
        </xdr:cNvPr>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186" name="フローチャート: 判断 185">
          <a:extLst>
            <a:ext uri="{FF2B5EF4-FFF2-40B4-BE49-F238E27FC236}">
              <a16:creationId xmlns:a16="http://schemas.microsoft.com/office/drawing/2014/main" id="{0EF49EC8-25AA-4390-98FB-C7C2C6480978}"/>
            </a:ext>
          </a:extLst>
        </xdr:cNvPr>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62322E2-D601-46FF-8769-F589B35C225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5AFA73F-3A71-42EE-98D1-DBFD0A9F8E6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5944C05-7FCE-4396-A794-3BE4CBE446E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FE83BFD4-1EFA-4C2E-882F-1A6D223A401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A3047CBD-4CF8-4261-96EC-A91CF7629ED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11249</xdr:rowOff>
    </xdr:from>
    <xdr:to>
      <xdr:col>24</xdr:col>
      <xdr:colOff>114300</xdr:colOff>
      <xdr:row>62</xdr:row>
      <xdr:rowOff>112849</xdr:rowOff>
    </xdr:to>
    <xdr:sp macro="" textlink="">
      <xdr:nvSpPr>
        <xdr:cNvPr id="192" name="楕円 191">
          <a:extLst>
            <a:ext uri="{FF2B5EF4-FFF2-40B4-BE49-F238E27FC236}">
              <a16:creationId xmlns:a16="http://schemas.microsoft.com/office/drawing/2014/main" id="{7C0AFD70-A082-4A09-AA50-6ACE0FB5422C}"/>
            </a:ext>
          </a:extLst>
        </xdr:cNvPr>
        <xdr:cNvSpPr/>
      </xdr:nvSpPr>
      <xdr:spPr>
        <a:xfrm>
          <a:off x="45847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161126</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DBA2F9D6-9755-406D-8E99-46001BA58491}"/>
            </a:ext>
          </a:extLst>
        </xdr:cNvPr>
        <xdr:cNvSpPr txBox="1"/>
      </xdr:nvSpPr>
      <xdr:spPr>
        <a:xfrm>
          <a:off x="4673600"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16147</xdr:rowOff>
    </xdr:from>
    <xdr:to>
      <xdr:col>20</xdr:col>
      <xdr:colOff>38100</xdr:colOff>
      <xdr:row>62</xdr:row>
      <xdr:rowOff>117747</xdr:rowOff>
    </xdr:to>
    <xdr:sp macro="" textlink="">
      <xdr:nvSpPr>
        <xdr:cNvPr id="194" name="楕円 193">
          <a:extLst>
            <a:ext uri="{FF2B5EF4-FFF2-40B4-BE49-F238E27FC236}">
              <a16:creationId xmlns:a16="http://schemas.microsoft.com/office/drawing/2014/main" id="{ECAD9043-5187-4439-A209-20C61B2B7C86}"/>
            </a:ext>
          </a:extLst>
        </xdr:cNvPr>
        <xdr:cNvSpPr/>
      </xdr:nvSpPr>
      <xdr:spPr>
        <a:xfrm>
          <a:off x="37465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62049</xdr:rowOff>
    </xdr:from>
    <xdr:to>
      <xdr:col>24</xdr:col>
      <xdr:colOff>63500</xdr:colOff>
      <xdr:row>62</xdr:row>
      <xdr:rowOff>66947</xdr:rowOff>
    </xdr:to>
    <xdr:cxnSp macro="">
      <xdr:nvCxnSpPr>
        <xdr:cNvPr id="195" name="直線コネクタ 194">
          <a:extLst>
            <a:ext uri="{FF2B5EF4-FFF2-40B4-BE49-F238E27FC236}">
              <a16:creationId xmlns:a16="http://schemas.microsoft.com/office/drawing/2014/main" id="{CE4EFEE4-E6ED-4BB1-944D-E53FE6C2F0F2}"/>
            </a:ext>
          </a:extLst>
        </xdr:cNvPr>
        <xdr:cNvCxnSpPr/>
      </xdr:nvCxnSpPr>
      <xdr:spPr>
        <a:xfrm flipV="1">
          <a:off x="3797300" y="10691949"/>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141877</xdr:rowOff>
    </xdr:from>
    <xdr:to>
      <xdr:col>15</xdr:col>
      <xdr:colOff>101600</xdr:colOff>
      <xdr:row>62</xdr:row>
      <xdr:rowOff>72027</xdr:rowOff>
    </xdr:to>
    <xdr:sp macro="" textlink="">
      <xdr:nvSpPr>
        <xdr:cNvPr id="196" name="楕円 195">
          <a:extLst>
            <a:ext uri="{FF2B5EF4-FFF2-40B4-BE49-F238E27FC236}">
              <a16:creationId xmlns:a16="http://schemas.microsoft.com/office/drawing/2014/main" id="{944C15F9-E74A-47D6-93B9-EDFE61027FAE}"/>
            </a:ext>
          </a:extLst>
        </xdr:cNvPr>
        <xdr:cNvSpPr/>
      </xdr:nvSpPr>
      <xdr:spPr>
        <a:xfrm>
          <a:off x="2857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21227</xdr:rowOff>
    </xdr:from>
    <xdr:to>
      <xdr:col>19</xdr:col>
      <xdr:colOff>177800</xdr:colOff>
      <xdr:row>62</xdr:row>
      <xdr:rowOff>66947</xdr:rowOff>
    </xdr:to>
    <xdr:cxnSp macro="">
      <xdr:nvCxnSpPr>
        <xdr:cNvPr id="197" name="直線コネクタ 196">
          <a:extLst>
            <a:ext uri="{FF2B5EF4-FFF2-40B4-BE49-F238E27FC236}">
              <a16:creationId xmlns:a16="http://schemas.microsoft.com/office/drawing/2014/main" id="{DA1BB475-A292-4780-8F91-02779A0BC440}"/>
            </a:ext>
          </a:extLst>
        </xdr:cNvPr>
        <xdr:cNvCxnSpPr/>
      </xdr:nvCxnSpPr>
      <xdr:spPr>
        <a:xfrm>
          <a:off x="2908300" y="1065112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130447</xdr:rowOff>
    </xdr:from>
    <xdr:to>
      <xdr:col>10</xdr:col>
      <xdr:colOff>165100</xdr:colOff>
      <xdr:row>62</xdr:row>
      <xdr:rowOff>60597</xdr:rowOff>
    </xdr:to>
    <xdr:sp macro="" textlink="">
      <xdr:nvSpPr>
        <xdr:cNvPr id="198" name="楕円 197">
          <a:extLst>
            <a:ext uri="{FF2B5EF4-FFF2-40B4-BE49-F238E27FC236}">
              <a16:creationId xmlns:a16="http://schemas.microsoft.com/office/drawing/2014/main" id="{8F1D0CCA-D1C5-4172-8DB0-E09757422479}"/>
            </a:ext>
          </a:extLst>
        </xdr:cNvPr>
        <xdr:cNvSpPr/>
      </xdr:nvSpPr>
      <xdr:spPr>
        <a:xfrm>
          <a:off x="1968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9797</xdr:rowOff>
    </xdr:from>
    <xdr:to>
      <xdr:col>15</xdr:col>
      <xdr:colOff>50800</xdr:colOff>
      <xdr:row>62</xdr:row>
      <xdr:rowOff>21227</xdr:rowOff>
    </xdr:to>
    <xdr:cxnSp macro="">
      <xdr:nvCxnSpPr>
        <xdr:cNvPr id="199" name="直線コネクタ 198">
          <a:extLst>
            <a:ext uri="{FF2B5EF4-FFF2-40B4-BE49-F238E27FC236}">
              <a16:creationId xmlns:a16="http://schemas.microsoft.com/office/drawing/2014/main" id="{7FC08580-EA21-43D6-8E06-BB6A1B2F2C8D}"/>
            </a:ext>
          </a:extLst>
        </xdr:cNvPr>
        <xdr:cNvCxnSpPr/>
      </xdr:nvCxnSpPr>
      <xdr:spPr>
        <a:xfrm>
          <a:off x="2019300" y="1063969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84727</xdr:rowOff>
    </xdr:from>
    <xdr:to>
      <xdr:col>6</xdr:col>
      <xdr:colOff>38100</xdr:colOff>
      <xdr:row>62</xdr:row>
      <xdr:rowOff>14877</xdr:rowOff>
    </xdr:to>
    <xdr:sp macro="" textlink="">
      <xdr:nvSpPr>
        <xdr:cNvPr id="200" name="楕円 199">
          <a:extLst>
            <a:ext uri="{FF2B5EF4-FFF2-40B4-BE49-F238E27FC236}">
              <a16:creationId xmlns:a16="http://schemas.microsoft.com/office/drawing/2014/main" id="{391265AE-805F-4EE3-903B-689A75985A63}"/>
            </a:ext>
          </a:extLst>
        </xdr:cNvPr>
        <xdr:cNvSpPr/>
      </xdr:nvSpPr>
      <xdr:spPr>
        <a:xfrm>
          <a:off x="1079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135527</xdr:rowOff>
    </xdr:from>
    <xdr:to>
      <xdr:col>10</xdr:col>
      <xdr:colOff>114300</xdr:colOff>
      <xdr:row>62</xdr:row>
      <xdr:rowOff>9797</xdr:rowOff>
    </xdr:to>
    <xdr:cxnSp macro="">
      <xdr:nvCxnSpPr>
        <xdr:cNvPr id="201" name="直線コネクタ 200">
          <a:extLst>
            <a:ext uri="{FF2B5EF4-FFF2-40B4-BE49-F238E27FC236}">
              <a16:creationId xmlns:a16="http://schemas.microsoft.com/office/drawing/2014/main" id="{A537E7EC-04C8-43B9-A0F8-3077D76A78EA}"/>
            </a:ext>
          </a:extLst>
        </xdr:cNvPr>
        <xdr:cNvCxnSpPr/>
      </xdr:nvCxnSpPr>
      <xdr:spPr>
        <a:xfrm>
          <a:off x="1130300" y="1059397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55897</xdr:rowOff>
    </xdr:from>
    <xdr:ext cx="405111" cy="259045"/>
    <xdr:sp macro="" textlink="">
      <xdr:nvSpPr>
        <xdr:cNvPr id="202" name="n_1aveValue【体育館・プール】&#10;有形固定資産減価償却率">
          <a:extLst>
            <a:ext uri="{FF2B5EF4-FFF2-40B4-BE49-F238E27FC236}">
              <a16:creationId xmlns:a16="http://schemas.microsoft.com/office/drawing/2014/main" id="{E2D9B667-C0F6-44CA-9890-C3637AE73336}"/>
            </a:ext>
          </a:extLst>
        </xdr:cNvPr>
        <xdr:cNvSpPr txBox="1"/>
      </xdr:nvSpPr>
      <xdr:spPr>
        <a:xfrm>
          <a:off x="35820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72951</xdr:rowOff>
    </xdr:from>
    <xdr:ext cx="405111" cy="259045"/>
    <xdr:sp macro="" textlink="">
      <xdr:nvSpPr>
        <xdr:cNvPr id="203" name="n_2aveValue【体育館・プール】&#10;有形固定資産減価償却率">
          <a:extLst>
            <a:ext uri="{FF2B5EF4-FFF2-40B4-BE49-F238E27FC236}">
              <a16:creationId xmlns:a16="http://schemas.microsoft.com/office/drawing/2014/main" id="{37D67E6A-E191-4CC8-96B1-F2ACD9CC76C4}"/>
            </a:ext>
          </a:extLst>
        </xdr:cNvPr>
        <xdr:cNvSpPr txBox="1"/>
      </xdr:nvSpPr>
      <xdr:spPr>
        <a:xfrm>
          <a:off x="2705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57530</xdr:rowOff>
    </xdr:from>
    <xdr:ext cx="405111" cy="259045"/>
    <xdr:sp macro="" textlink="">
      <xdr:nvSpPr>
        <xdr:cNvPr id="204" name="n_3aveValue【体育館・プール】&#10;有形固定資産減価償却率">
          <a:extLst>
            <a:ext uri="{FF2B5EF4-FFF2-40B4-BE49-F238E27FC236}">
              <a16:creationId xmlns:a16="http://schemas.microsoft.com/office/drawing/2014/main" id="{FDA256C5-592B-433C-A138-C8B2F2FC2562}"/>
            </a:ext>
          </a:extLst>
        </xdr:cNvPr>
        <xdr:cNvSpPr txBox="1"/>
      </xdr:nvSpPr>
      <xdr:spPr>
        <a:xfrm>
          <a:off x="1816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5278</xdr:rowOff>
    </xdr:from>
    <xdr:ext cx="405111" cy="259045"/>
    <xdr:sp macro="" textlink="">
      <xdr:nvSpPr>
        <xdr:cNvPr id="205" name="n_4aveValue【体育館・プール】&#10;有形固定資産減価償却率">
          <a:extLst>
            <a:ext uri="{FF2B5EF4-FFF2-40B4-BE49-F238E27FC236}">
              <a16:creationId xmlns:a16="http://schemas.microsoft.com/office/drawing/2014/main" id="{456A28F8-6250-4C31-B844-EBE04BC407DD}"/>
            </a:ext>
          </a:extLst>
        </xdr:cNvPr>
        <xdr:cNvSpPr txBox="1"/>
      </xdr:nvSpPr>
      <xdr:spPr>
        <a:xfrm>
          <a:off x="927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108874</xdr:rowOff>
    </xdr:from>
    <xdr:ext cx="405111" cy="259045"/>
    <xdr:sp macro="" textlink="">
      <xdr:nvSpPr>
        <xdr:cNvPr id="206" name="n_1mainValue【体育館・プール】&#10;有形固定資産減価償却率">
          <a:extLst>
            <a:ext uri="{FF2B5EF4-FFF2-40B4-BE49-F238E27FC236}">
              <a16:creationId xmlns:a16="http://schemas.microsoft.com/office/drawing/2014/main" id="{E9D7D2D7-ADBC-4294-BA45-2EECF96CB56F}"/>
            </a:ext>
          </a:extLst>
        </xdr:cNvPr>
        <xdr:cNvSpPr txBox="1"/>
      </xdr:nvSpPr>
      <xdr:spPr>
        <a:xfrm>
          <a:off x="3582044" y="1073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88554</xdr:rowOff>
    </xdr:from>
    <xdr:ext cx="405111" cy="259045"/>
    <xdr:sp macro="" textlink="">
      <xdr:nvSpPr>
        <xdr:cNvPr id="207" name="n_2mainValue【体育館・プール】&#10;有形固定資産減価償却率">
          <a:extLst>
            <a:ext uri="{FF2B5EF4-FFF2-40B4-BE49-F238E27FC236}">
              <a16:creationId xmlns:a16="http://schemas.microsoft.com/office/drawing/2014/main" id="{4CC48F53-29E4-4411-9C25-2D18E49227EF}"/>
            </a:ext>
          </a:extLst>
        </xdr:cNvPr>
        <xdr:cNvSpPr txBox="1"/>
      </xdr:nvSpPr>
      <xdr:spPr>
        <a:xfrm>
          <a:off x="2705744" y="1037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51724</xdr:rowOff>
    </xdr:from>
    <xdr:ext cx="405111" cy="259045"/>
    <xdr:sp macro="" textlink="">
      <xdr:nvSpPr>
        <xdr:cNvPr id="208" name="n_3mainValue【体育館・プール】&#10;有形固定資産減価償却率">
          <a:extLst>
            <a:ext uri="{FF2B5EF4-FFF2-40B4-BE49-F238E27FC236}">
              <a16:creationId xmlns:a16="http://schemas.microsoft.com/office/drawing/2014/main" id="{05AD64F0-73A3-4AF1-B5F6-371CCF637D32}"/>
            </a:ext>
          </a:extLst>
        </xdr:cNvPr>
        <xdr:cNvSpPr txBox="1"/>
      </xdr:nvSpPr>
      <xdr:spPr>
        <a:xfrm>
          <a:off x="1816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6004</xdr:rowOff>
    </xdr:from>
    <xdr:ext cx="405111" cy="259045"/>
    <xdr:sp macro="" textlink="">
      <xdr:nvSpPr>
        <xdr:cNvPr id="209" name="n_4mainValue【体育館・プール】&#10;有形固定資産減価償却率">
          <a:extLst>
            <a:ext uri="{FF2B5EF4-FFF2-40B4-BE49-F238E27FC236}">
              <a16:creationId xmlns:a16="http://schemas.microsoft.com/office/drawing/2014/main" id="{D9D9EDBB-9D44-40B6-8C63-0E71D221F4A1}"/>
            </a:ext>
          </a:extLst>
        </xdr:cNvPr>
        <xdr:cNvSpPr txBox="1"/>
      </xdr:nvSpPr>
      <xdr:spPr>
        <a:xfrm>
          <a:off x="9277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B32F4036-032F-4664-920E-CA8D47C4D8E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831F84D2-B5EA-476A-A658-A7A862CD1B8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4BD67669-5F23-4B2B-8BDF-7A69817FA2C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4B155DA-EF34-48E3-ADB6-346FD3E8BC1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A8BC1A44-43A4-4D3E-A879-428571E67AC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263713FD-ED67-4FAA-B31F-0C9E66A3115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842DA6C3-315B-4A55-A117-C045BEA85FB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85A43577-C95C-4CD3-B835-68C34F44C4F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309E0F60-E374-4A17-B19B-3D73B34FA30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8CA458AA-9CC4-4B22-AD87-9D6118D0277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8A916746-A1CE-440A-A5E7-226088993AE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724E4101-70B1-4392-8215-3553C15B5A5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3E4C4A6A-DDC9-457C-9E0E-E8387879397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A65B97A0-F754-4157-B6A6-117F427B676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BD865B99-0EEE-46C0-B67F-DA6092F32B8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206AA6A4-17E5-4999-B598-CF569B62C7A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1A34E007-E29C-47DA-9C63-C017C60A4D9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2F9B61D4-A571-4457-8BC6-E14E6D75CB0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E6163A8F-5635-4885-AC59-21E85F62B82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D9388768-1DA6-40B8-B90A-EE842083427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67781A0B-2185-45DD-94D0-C36D1511613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F5A53DFF-688E-4E25-A449-A56FC5C13AC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EBA620F6-4BBF-4102-B374-A493EE06CD2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233" name="直線コネクタ 232">
          <a:extLst>
            <a:ext uri="{FF2B5EF4-FFF2-40B4-BE49-F238E27FC236}">
              <a16:creationId xmlns:a16="http://schemas.microsoft.com/office/drawing/2014/main" id="{C05D3900-089A-4175-8DF0-3AC3DC19C2FB}"/>
            </a:ext>
          </a:extLst>
        </xdr:cNvPr>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234" name="【体育館・プール】&#10;一人当たり面積最小値テキスト">
          <a:extLst>
            <a:ext uri="{FF2B5EF4-FFF2-40B4-BE49-F238E27FC236}">
              <a16:creationId xmlns:a16="http://schemas.microsoft.com/office/drawing/2014/main" id="{CC3CCC0F-6D9E-4DCF-B502-7C36C2D6A56B}"/>
            </a:ext>
          </a:extLst>
        </xdr:cNvPr>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235" name="直線コネクタ 234">
          <a:extLst>
            <a:ext uri="{FF2B5EF4-FFF2-40B4-BE49-F238E27FC236}">
              <a16:creationId xmlns:a16="http://schemas.microsoft.com/office/drawing/2014/main" id="{61F354EF-A3A7-4F46-A466-B55C7B4B39F0}"/>
            </a:ext>
          </a:extLst>
        </xdr:cNvPr>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236" name="【体育館・プール】&#10;一人当たり面積最大値テキスト">
          <a:extLst>
            <a:ext uri="{FF2B5EF4-FFF2-40B4-BE49-F238E27FC236}">
              <a16:creationId xmlns:a16="http://schemas.microsoft.com/office/drawing/2014/main" id="{C6C6934B-1BBB-4F00-8BEE-3FE1E86AC071}"/>
            </a:ext>
          </a:extLst>
        </xdr:cNvPr>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237" name="直線コネクタ 236">
          <a:extLst>
            <a:ext uri="{FF2B5EF4-FFF2-40B4-BE49-F238E27FC236}">
              <a16:creationId xmlns:a16="http://schemas.microsoft.com/office/drawing/2014/main" id="{CCD7F4B4-8605-4529-A1DC-803D28745A46}"/>
            </a:ext>
          </a:extLst>
        </xdr:cNvPr>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74947</xdr:rowOff>
    </xdr:from>
    <xdr:ext cx="469744" cy="259045"/>
    <xdr:sp macro="" textlink="">
      <xdr:nvSpPr>
        <xdr:cNvPr id="238" name="【体育館・プール】&#10;一人当たり面積平均値テキスト">
          <a:extLst>
            <a:ext uri="{FF2B5EF4-FFF2-40B4-BE49-F238E27FC236}">
              <a16:creationId xmlns:a16="http://schemas.microsoft.com/office/drawing/2014/main" id="{4E6D020C-E0F4-408B-9451-9AA000B4B0B1}"/>
            </a:ext>
          </a:extLst>
        </xdr:cNvPr>
        <xdr:cNvSpPr txBox="1"/>
      </xdr:nvSpPr>
      <xdr:spPr>
        <a:xfrm>
          <a:off x="10515600" y="1036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39" name="フローチャート: 判断 238">
          <a:extLst>
            <a:ext uri="{FF2B5EF4-FFF2-40B4-BE49-F238E27FC236}">
              <a16:creationId xmlns:a16="http://schemas.microsoft.com/office/drawing/2014/main" id="{93272454-96B9-4D1F-85C7-7D8681D46A4C}"/>
            </a:ext>
          </a:extLst>
        </xdr:cNvPr>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240" name="フローチャート: 判断 239">
          <a:extLst>
            <a:ext uri="{FF2B5EF4-FFF2-40B4-BE49-F238E27FC236}">
              <a16:creationId xmlns:a16="http://schemas.microsoft.com/office/drawing/2014/main" id="{920221D1-9E86-4711-815C-9D739DA40089}"/>
            </a:ext>
          </a:extLst>
        </xdr:cNvPr>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241" name="フローチャート: 判断 240">
          <a:extLst>
            <a:ext uri="{FF2B5EF4-FFF2-40B4-BE49-F238E27FC236}">
              <a16:creationId xmlns:a16="http://schemas.microsoft.com/office/drawing/2014/main" id="{FB2ED138-0A81-4C24-9BCF-F15F2C0EEC5B}"/>
            </a:ext>
          </a:extLst>
        </xdr:cNvPr>
        <xdr:cNvSpPr/>
      </xdr:nvSpPr>
      <xdr:spPr>
        <a:xfrm>
          <a:off x="8699500" y="105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100076</xdr:rowOff>
    </xdr:from>
    <xdr:to>
      <xdr:col>41</xdr:col>
      <xdr:colOff>101600</xdr:colOff>
      <xdr:row>62</xdr:row>
      <xdr:rowOff>30226</xdr:rowOff>
    </xdr:to>
    <xdr:sp macro="" textlink="">
      <xdr:nvSpPr>
        <xdr:cNvPr id="242" name="フローチャート: 判断 241">
          <a:extLst>
            <a:ext uri="{FF2B5EF4-FFF2-40B4-BE49-F238E27FC236}">
              <a16:creationId xmlns:a16="http://schemas.microsoft.com/office/drawing/2014/main" id="{2683452F-5929-4D44-AC49-F6BBBA738377}"/>
            </a:ext>
          </a:extLst>
        </xdr:cNvPr>
        <xdr:cNvSpPr/>
      </xdr:nvSpPr>
      <xdr:spPr>
        <a:xfrm>
          <a:off x="7810500" y="105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125984</xdr:rowOff>
    </xdr:from>
    <xdr:to>
      <xdr:col>36</xdr:col>
      <xdr:colOff>165100</xdr:colOff>
      <xdr:row>62</xdr:row>
      <xdr:rowOff>56134</xdr:rowOff>
    </xdr:to>
    <xdr:sp macro="" textlink="">
      <xdr:nvSpPr>
        <xdr:cNvPr id="243" name="フローチャート: 判断 242">
          <a:extLst>
            <a:ext uri="{FF2B5EF4-FFF2-40B4-BE49-F238E27FC236}">
              <a16:creationId xmlns:a16="http://schemas.microsoft.com/office/drawing/2014/main" id="{15B4CAAC-87C0-48B1-ACEA-3C18DB2FE61A}"/>
            </a:ext>
          </a:extLst>
        </xdr:cNvPr>
        <xdr:cNvSpPr/>
      </xdr:nvSpPr>
      <xdr:spPr>
        <a:xfrm>
          <a:off x="6921500" y="1058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C55FBB1-5335-4ED1-96CD-F9F352E40F6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704E754-7B5E-4B9A-948B-50D15C6A771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5D4484-4DF8-4D42-850C-DDB2A4E3DBB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3D6D30E-8676-44CA-BA97-480725B4441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D524DD1-E032-49EF-9BDC-56008AC0867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129794</xdr:rowOff>
    </xdr:from>
    <xdr:to>
      <xdr:col>55</xdr:col>
      <xdr:colOff>50800</xdr:colOff>
      <xdr:row>63</xdr:row>
      <xdr:rowOff>59944</xdr:rowOff>
    </xdr:to>
    <xdr:sp macro="" textlink="">
      <xdr:nvSpPr>
        <xdr:cNvPr id="249" name="楕円 248">
          <a:extLst>
            <a:ext uri="{FF2B5EF4-FFF2-40B4-BE49-F238E27FC236}">
              <a16:creationId xmlns:a16="http://schemas.microsoft.com/office/drawing/2014/main" id="{26A46DA3-700E-4042-8E35-BA0F139ACE95}"/>
            </a:ext>
          </a:extLst>
        </xdr:cNvPr>
        <xdr:cNvSpPr/>
      </xdr:nvSpPr>
      <xdr:spPr>
        <a:xfrm>
          <a:off x="104267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108221</xdr:rowOff>
    </xdr:from>
    <xdr:ext cx="469744" cy="259045"/>
    <xdr:sp macro="" textlink="">
      <xdr:nvSpPr>
        <xdr:cNvPr id="250" name="【体育館・プール】&#10;一人当たり面積該当値テキスト">
          <a:extLst>
            <a:ext uri="{FF2B5EF4-FFF2-40B4-BE49-F238E27FC236}">
              <a16:creationId xmlns:a16="http://schemas.microsoft.com/office/drawing/2014/main" id="{A791E1BE-5DCE-48C4-A43E-1AA529AC9BFC}"/>
            </a:ext>
          </a:extLst>
        </xdr:cNvPr>
        <xdr:cNvSpPr txBox="1"/>
      </xdr:nvSpPr>
      <xdr:spPr>
        <a:xfrm>
          <a:off x="10515600" y="107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132080</xdr:rowOff>
    </xdr:from>
    <xdr:to>
      <xdr:col>50</xdr:col>
      <xdr:colOff>165100</xdr:colOff>
      <xdr:row>63</xdr:row>
      <xdr:rowOff>62230</xdr:rowOff>
    </xdr:to>
    <xdr:sp macro="" textlink="">
      <xdr:nvSpPr>
        <xdr:cNvPr id="251" name="楕円 250">
          <a:extLst>
            <a:ext uri="{FF2B5EF4-FFF2-40B4-BE49-F238E27FC236}">
              <a16:creationId xmlns:a16="http://schemas.microsoft.com/office/drawing/2014/main" id="{E5672729-5DCE-4795-9738-23091D6D185E}"/>
            </a:ext>
          </a:extLst>
        </xdr:cNvPr>
        <xdr:cNvSpPr/>
      </xdr:nvSpPr>
      <xdr:spPr>
        <a:xfrm>
          <a:off x="9588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9144</xdr:rowOff>
    </xdr:from>
    <xdr:to>
      <xdr:col>55</xdr:col>
      <xdr:colOff>0</xdr:colOff>
      <xdr:row>63</xdr:row>
      <xdr:rowOff>11430</xdr:rowOff>
    </xdr:to>
    <xdr:cxnSp macro="">
      <xdr:nvCxnSpPr>
        <xdr:cNvPr id="252" name="直線コネクタ 251">
          <a:extLst>
            <a:ext uri="{FF2B5EF4-FFF2-40B4-BE49-F238E27FC236}">
              <a16:creationId xmlns:a16="http://schemas.microsoft.com/office/drawing/2014/main" id="{08363EA5-483D-4C56-BE3B-15A2A64C4BCA}"/>
            </a:ext>
          </a:extLst>
        </xdr:cNvPr>
        <xdr:cNvCxnSpPr/>
      </xdr:nvCxnSpPr>
      <xdr:spPr>
        <a:xfrm flipV="1">
          <a:off x="9639300" y="1081049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137414</xdr:rowOff>
    </xdr:from>
    <xdr:to>
      <xdr:col>46</xdr:col>
      <xdr:colOff>38100</xdr:colOff>
      <xdr:row>63</xdr:row>
      <xdr:rowOff>67564</xdr:rowOff>
    </xdr:to>
    <xdr:sp macro="" textlink="">
      <xdr:nvSpPr>
        <xdr:cNvPr id="253" name="楕円 252">
          <a:extLst>
            <a:ext uri="{FF2B5EF4-FFF2-40B4-BE49-F238E27FC236}">
              <a16:creationId xmlns:a16="http://schemas.microsoft.com/office/drawing/2014/main" id="{F66A581B-A9A7-4CF0-B3FA-5AEC2A8FF4CC}"/>
            </a:ext>
          </a:extLst>
        </xdr:cNvPr>
        <xdr:cNvSpPr/>
      </xdr:nvSpPr>
      <xdr:spPr>
        <a:xfrm>
          <a:off x="8699500" y="1076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11430</xdr:rowOff>
    </xdr:from>
    <xdr:to>
      <xdr:col>50</xdr:col>
      <xdr:colOff>114300</xdr:colOff>
      <xdr:row>63</xdr:row>
      <xdr:rowOff>16764</xdr:rowOff>
    </xdr:to>
    <xdr:cxnSp macro="">
      <xdr:nvCxnSpPr>
        <xdr:cNvPr id="254" name="直線コネクタ 253">
          <a:extLst>
            <a:ext uri="{FF2B5EF4-FFF2-40B4-BE49-F238E27FC236}">
              <a16:creationId xmlns:a16="http://schemas.microsoft.com/office/drawing/2014/main" id="{7BE1F3FC-9F93-49D4-A0C6-D6F68D29D49D}"/>
            </a:ext>
          </a:extLst>
        </xdr:cNvPr>
        <xdr:cNvCxnSpPr/>
      </xdr:nvCxnSpPr>
      <xdr:spPr>
        <a:xfrm flipV="1">
          <a:off x="8750300" y="1081278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132842</xdr:rowOff>
    </xdr:from>
    <xdr:to>
      <xdr:col>41</xdr:col>
      <xdr:colOff>101600</xdr:colOff>
      <xdr:row>63</xdr:row>
      <xdr:rowOff>62992</xdr:rowOff>
    </xdr:to>
    <xdr:sp macro="" textlink="">
      <xdr:nvSpPr>
        <xdr:cNvPr id="255" name="楕円 254">
          <a:extLst>
            <a:ext uri="{FF2B5EF4-FFF2-40B4-BE49-F238E27FC236}">
              <a16:creationId xmlns:a16="http://schemas.microsoft.com/office/drawing/2014/main" id="{405068EE-71BA-426F-AFC9-18FE341A2FBF}"/>
            </a:ext>
          </a:extLst>
        </xdr:cNvPr>
        <xdr:cNvSpPr/>
      </xdr:nvSpPr>
      <xdr:spPr>
        <a:xfrm>
          <a:off x="7810500" y="107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12192</xdr:rowOff>
    </xdr:from>
    <xdr:to>
      <xdr:col>45</xdr:col>
      <xdr:colOff>177800</xdr:colOff>
      <xdr:row>63</xdr:row>
      <xdr:rowOff>16764</xdr:rowOff>
    </xdr:to>
    <xdr:cxnSp macro="">
      <xdr:nvCxnSpPr>
        <xdr:cNvPr id="256" name="直線コネクタ 255">
          <a:extLst>
            <a:ext uri="{FF2B5EF4-FFF2-40B4-BE49-F238E27FC236}">
              <a16:creationId xmlns:a16="http://schemas.microsoft.com/office/drawing/2014/main" id="{6F5BFDBA-409A-4515-A5F2-A85DD9F20CB0}"/>
            </a:ext>
          </a:extLst>
        </xdr:cNvPr>
        <xdr:cNvCxnSpPr/>
      </xdr:nvCxnSpPr>
      <xdr:spPr>
        <a:xfrm>
          <a:off x="7861300" y="108135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135128</xdr:rowOff>
    </xdr:from>
    <xdr:to>
      <xdr:col>36</xdr:col>
      <xdr:colOff>165100</xdr:colOff>
      <xdr:row>63</xdr:row>
      <xdr:rowOff>65278</xdr:rowOff>
    </xdr:to>
    <xdr:sp macro="" textlink="">
      <xdr:nvSpPr>
        <xdr:cNvPr id="257" name="楕円 256">
          <a:extLst>
            <a:ext uri="{FF2B5EF4-FFF2-40B4-BE49-F238E27FC236}">
              <a16:creationId xmlns:a16="http://schemas.microsoft.com/office/drawing/2014/main" id="{BE930E2E-C008-47A8-BE0E-71BADD284573}"/>
            </a:ext>
          </a:extLst>
        </xdr:cNvPr>
        <xdr:cNvSpPr/>
      </xdr:nvSpPr>
      <xdr:spPr>
        <a:xfrm>
          <a:off x="6921500" y="1076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12192</xdr:rowOff>
    </xdr:from>
    <xdr:to>
      <xdr:col>41</xdr:col>
      <xdr:colOff>50800</xdr:colOff>
      <xdr:row>63</xdr:row>
      <xdr:rowOff>14478</xdr:rowOff>
    </xdr:to>
    <xdr:cxnSp macro="">
      <xdr:nvCxnSpPr>
        <xdr:cNvPr id="258" name="直線コネクタ 257">
          <a:extLst>
            <a:ext uri="{FF2B5EF4-FFF2-40B4-BE49-F238E27FC236}">
              <a16:creationId xmlns:a16="http://schemas.microsoft.com/office/drawing/2014/main" id="{E0DF4976-9B8D-42C7-A6C2-EE14F95BEA1E}"/>
            </a:ext>
          </a:extLst>
        </xdr:cNvPr>
        <xdr:cNvCxnSpPr/>
      </xdr:nvCxnSpPr>
      <xdr:spPr>
        <a:xfrm flipV="1">
          <a:off x="6972300" y="108135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34561</xdr:rowOff>
    </xdr:from>
    <xdr:ext cx="469744" cy="259045"/>
    <xdr:sp macro="" textlink="">
      <xdr:nvSpPr>
        <xdr:cNvPr id="259" name="n_1aveValue【体育館・プール】&#10;一人当たり面積">
          <a:extLst>
            <a:ext uri="{FF2B5EF4-FFF2-40B4-BE49-F238E27FC236}">
              <a16:creationId xmlns:a16="http://schemas.microsoft.com/office/drawing/2014/main" id="{E431C70C-961F-4004-9186-DB48E9EDE03F}"/>
            </a:ext>
          </a:extLst>
        </xdr:cNvPr>
        <xdr:cNvSpPr txBox="1"/>
      </xdr:nvSpPr>
      <xdr:spPr>
        <a:xfrm>
          <a:off x="9391727" y="103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7129</xdr:rowOff>
    </xdr:from>
    <xdr:ext cx="469744" cy="259045"/>
    <xdr:sp macro="" textlink="">
      <xdr:nvSpPr>
        <xdr:cNvPr id="260" name="n_2aveValue【体育館・プール】&#10;一人当たり面積">
          <a:extLst>
            <a:ext uri="{FF2B5EF4-FFF2-40B4-BE49-F238E27FC236}">
              <a16:creationId xmlns:a16="http://schemas.microsoft.com/office/drawing/2014/main" id="{77356165-FD97-4F2A-BCFE-8EE421CE52FE}"/>
            </a:ext>
          </a:extLst>
        </xdr:cNvPr>
        <xdr:cNvSpPr txBox="1"/>
      </xdr:nvSpPr>
      <xdr:spPr>
        <a:xfrm>
          <a:off x="8515427" y="1029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46753</xdr:rowOff>
    </xdr:from>
    <xdr:ext cx="469744" cy="259045"/>
    <xdr:sp macro="" textlink="">
      <xdr:nvSpPr>
        <xdr:cNvPr id="261" name="n_3aveValue【体育館・プール】&#10;一人当たり面積">
          <a:extLst>
            <a:ext uri="{FF2B5EF4-FFF2-40B4-BE49-F238E27FC236}">
              <a16:creationId xmlns:a16="http://schemas.microsoft.com/office/drawing/2014/main" id="{ACAD6E11-8795-4A39-BDB5-1F59ABF839AB}"/>
            </a:ext>
          </a:extLst>
        </xdr:cNvPr>
        <xdr:cNvSpPr txBox="1"/>
      </xdr:nvSpPr>
      <xdr:spPr>
        <a:xfrm>
          <a:off x="7626427" y="103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72661</xdr:rowOff>
    </xdr:from>
    <xdr:ext cx="469744" cy="259045"/>
    <xdr:sp macro="" textlink="">
      <xdr:nvSpPr>
        <xdr:cNvPr id="262" name="n_4aveValue【体育館・プール】&#10;一人当たり面積">
          <a:extLst>
            <a:ext uri="{FF2B5EF4-FFF2-40B4-BE49-F238E27FC236}">
              <a16:creationId xmlns:a16="http://schemas.microsoft.com/office/drawing/2014/main" id="{EEDB908C-DE5A-4D0B-A56A-C9D076D7185E}"/>
            </a:ext>
          </a:extLst>
        </xdr:cNvPr>
        <xdr:cNvSpPr txBox="1"/>
      </xdr:nvSpPr>
      <xdr:spPr>
        <a:xfrm>
          <a:off x="6737427" y="103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53357</xdr:rowOff>
    </xdr:from>
    <xdr:ext cx="469744" cy="259045"/>
    <xdr:sp macro="" textlink="">
      <xdr:nvSpPr>
        <xdr:cNvPr id="263" name="n_1mainValue【体育館・プール】&#10;一人当たり面積">
          <a:extLst>
            <a:ext uri="{FF2B5EF4-FFF2-40B4-BE49-F238E27FC236}">
              <a16:creationId xmlns:a16="http://schemas.microsoft.com/office/drawing/2014/main" id="{D7A0AEC4-25E3-4BA3-9A67-05A91D8F11D0}"/>
            </a:ext>
          </a:extLst>
        </xdr:cNvPr>
        <xdr:cNvSpPr txBox="1"/>
      </xdr:nvSpPr>
      <xdr:spPr>
        <a:xfrm>
          <a:off x="9391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58691</xdr:rowOff>
    </xdr:from>
    <xdr:ext cx="469744" cy="259045"/>
    <xdr:sp macro="" textlink="">
      <xdr:nvSpPr>
        <xdr:cNvPr id="264" name="n_2mainValue【体育館・プール】&#10;一人当たり面積">
          <a:extLst>
            <a:ext uri="{FF2B5EF4-FFF2-40B4-BE49-F238E27FC236}">
              <a16:creationId xmlns:a16="http://schemas.microsoft.com/office/drawing/2014/main" id="{C916F733-DB3B-401A-8248-C7C166B0200A}"/>
            </a:ext>
          </a:extLst>
        </xdr:cNvPr>
        <xdr:cNvSpPr txBox="1"/>
      </xdr:nvSpPr>
      <xdr:spPr>
        <a:xfrm>
          <a:off x="8515427" y="1086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54119</xdr:rowOff>
    </xdr:from>
    <xdr:ext cx="469744" cy="259045"/>
    <xdr:sp macro="" textlink="">
      <xdr:nvSpPr>
        <xdr:cNvPr id="265" name="n_3mainValue【体育館・プール】&#10;一人当たり面積">
          <a:extLst>
            <a:ext uri="{FF2B5EF4-FFF2-40B4-BE49-F238E27FC236}">
              <a16:creationId xmlns:a16="http://schemas.microsoft.com/office/drawing/2014/main" id="{DBAA8F10-2B47-48D9-A777-04AB98695B7B}"/>
            </a:ext>
          </a:extLst>
        </xdr:cNvPr>
        <xdr:cNvSpPr txBox="1"/>
      </xdr:nvSpPr>
      <xdr:spPr>
        <a:xfrm>
          <a:off x="7626427" y="1085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56405</xdr:rowOff>
    </xdr:from>
    <xdr:ext cx="469744" cy="259045"/>
    <xdr:sp macro="" textlink="">
      <xdr:nvSpPr>
        <xdr:cNvPr id="266" name="n_4mainValue【体育館・プール】&#10;一人当たり面積">
          <a:extLst>
            <a:ext uri="{FF2B5EF4-FFF2-40B4-BE49-F238E27FC236}">
              <a16:creationId xmlns:a16="http://schemas.microsoft.com/office/drawing/2014/main" id="{5A08750A-84E4-4BAB-95FE-8953C12FC928}"/>
            </a:ext>
          </a:extLst>
        </xdr:cNvPr>
        <xdr:cNvSpPr txBox="1"/>
      </xdr:nvSpPr>
      <xdr:spPr>
        <a:xfrm>
          <a:off x="6737427" y="1085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FCC3F5A3-C15D-498C-BADB-869704EC454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85D0ACE0-4609-4DF6-8352-31ED7C9D2FE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EB2C47FD-20B5-4135-A94E-7809BFCCBF8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4A063F30-5EDA-4107-80BE-D105833A467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0874FD71-B619-4C49-AEC9-56A9E8DDF7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6B4BE5FA-82C3-4AB7-B452-807D1DCEB3C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1FA00D39-8112-432E-8F1A-4368224098E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B748CCAF-1D75-4938-9E9C-7DF1034D6D7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B829DA20-3782-4BAD-98DA-E46C1731F1A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6CF12CF0-E958-4BC8-A1B1-866F84534AB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4945D615-5417-4F5B-832C-9ED78DA0095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52AD9324-FE03-4D80-A24E-26CF61AF7B6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5A4A7C88-C410-457F-9BEE-A4A00FAD950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27DA35E8-AADB-419C-9E6C-9A55BD2C9D0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F655F8BA-1889-4A64-A8CD-A7FDC51D066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3BBCC96A-A299-4821-BDC8-A2F8FEDFBB2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84668C26-459D-49E9-B390-6842E84DC8D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B1727CFA-C666-4E05-98DD-F1B3DEF2C05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8451BB41-5078-4DCA-A2EA-B613799739B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67652154-40B6-4F9E-BC95-AD79BBFDCA0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808E6669-86EA-4BED-A6DF-C754D955F8D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E1884DBE-CB9B-4CC5-9DFB-D7711419C62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89545F53-44E4-421F-9A5D-408478420BC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905CA86E-9221-4907-96CB-860B60FCA1C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7AE5E6FB-6645-4765-88F8-F8F9C839874D}"/>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CEA4CEBF-E70E-4D3C-BE4D-93A4F912E8C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9A6A73BD-3862-4F69-AC4C-63C42D9E4EC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F2D3F49D-4857-4F00-B2C6-296A8E997BAF}"/>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95" name="直線コネクタ 294">
          <a:extLst>
            <a:ext uri="{FF2B5EF4-FFF2-40B4-BE49-F238E27FC236}">
              <a16:creationId xmlns:a16="http://schemas.microsoft.com/office/drawing/2014/main" id="{52F85B9D-1709-4D04-99BF-A4E95C19A141}"/>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137177</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DF6140F1-A2B8-4705-A210-D604730CABCF}"/>
            </a:ext>
          </a:extLst>
        </xdr:cNvPr>
        <xdr:cNvSpPr txBox="1"/>
      </xdr:nvSpPr>
      <xdr:spPr>
        <a:xfrm>
          <a:off x="4673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97" name="フローチャート: 判断 296">
          <a:extLst>
            <a:ext uri="{FF2B5EF4-FFF2-40B4-BE49-F238E27FC236}">
              <a16:creationId xmlns:a16="http://schemas.microsoft.com/office/drawing/2014/main" id="{312EEB16-BD2B-44C2-B6D1-E928886F71D3}"/>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8" name="フローチャート: 判断 297">
          <a:extLst>
            <a:ext uri="{FF2B5EF4-FFF2-40B4-BE49-F238E27FC236}">
              <a16:creationId xmlns:a16="http://schemas.microsoft.com/office/drawing/2014/main" id="{A1F52A8B-671B-40AE-89E3-31953DB7899C}"/>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99" name="フローチャート: 判断 298">
          <a:extLst>
            <a:ext uri="{FF2B5EF4-FFF2-40B4-BE49-F238E27FC236}">
              <a16:creationId xmlns:a16="http://schemas.microsoft.com/office/drawing/2014/main" id="{DD1EB176-46B8-4C7B-8D87-7FFD9B4B2780}"/>
            </a:ext>
          </a:extLst>
        </xdr:cNvPr>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133986</xdr:rowOff>
    </xdr:from>
    <xdr:to>
      <xdr:col>10</xdr:col>
      <xdr:colOff>165100</xdr:colOff>
      <xdr:row>82</xdr:row>
      <xdr:rowOff>64136</xdr:rowOff>
    </xdr:to>
    <xdr:sp macro="" textlink="">
      <xdr:nvSpPr>
        <xdr:cNvPr id="300" name="フローチャート: 判断 299">
          <a:extLst>
            <a:ext uri="{FF2B5EF4-FFF2-40B4-BE49-F238E27FC236}">
              <a16:creationId xmlns:a16="http://schemas.microsoft.com/office/drawing/2014/main" id="{E2ED2B26-CE3E-4835-8598-D529CD27AF8A}"/>
            </a:ext>
          </a:extLst>
        </xdr:cNvPr>
        <xdr:cNvSpPr/>
      </xdr:nvSpPr>
      <xdr:spPr>
        <a:xfrm>
          <a:off x="1968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61595</xdr:rowOff>
    </xdr:from>
    <xdr:to>
      <xdr:col>6</xdr:col>
      <xdr:colOff>38100</xdr:colOff>
      <xdr:row>81</xdr:row>
      <xdr:rowOff>163195</xdr:rowOff>
    </xdr:to>
    <xdr:sp macro="" textlink="">
      <xdr:nvSpPr>
        <xdr:cNvPr id="301" name="フローチャート: 判断 300">
          <a:extLst>
            <a:ext uri="{FF2B5EF4-FFF2-40B4-BE49-F238E27FC236}">
              <a16:creationId xmlns:a16="http://schemas.microsoft.com/office/drawing/2014/main" id="{F65218BC-BCCF-4E25-83CA-08047D1E9372}"/>
            </a:ext>
          </a:extLst>
        </xdr:cNvPr>
        <xdr:cNvSpPr/>
      </xdr:nvSpPr>
      <xdr:spPr>
        <a:xfrm>
          <a:off x="1079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C70932B-06BF-4FAF-8364-F93D21FA8CB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F630D91-1148-4862-8C16-4D63EDF4D7E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9321D62-C352-4719-8CB8-C015CB403A4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04D8D14-D5FA-43CB-8A3C-55317882138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4BA6F0A8-3B10-4FF1-BF87-D744F4FDB4A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116839</xdr:rowOff>
    </xdr:from>
    <xdr:to>
      <xdr:col>24</xdr:col>
      <xdr:colOff>114300</xdr:colOff>
      <xdr:row>80</xdr:row>
      <xdr:rowOff>46989</xdr:rowOff>
    </xdr:to>
    <xdr:sp macro="" textlink="">
      <xdr:nvSpPr>
        <xdr:cNvPr id="307" name="楕円 306">
          <a:extLst>
            <a:ext uri="{FF2B5EF4-FFF2-40B4-BE49-F238E27FC236}">
              <a16:creationId xmlns:a16="http://schemas.microsoft.com/office/drawing/2014/main" id="{46B4581D-80BF-488E-81FC-4818427E925D}"/>
            </a:ext>
          </a:extLst>
        </xdr:cNvPr>
        <xdr:cNvSpPr/>
      </xdr:nvSpPr>
      <xdr:spPr>
        <a:xfrm>
          <a:off x="4584700" y="136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139716</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88609320-96CD-4065-9D29-2398EFB0AB5F}"/>
            </a:ext>
          </a:extLst>
        </xdr:cNvPr>
        <xdr:cNvSpPr txBox="1"/>
      </xdr:nvSpPr>
      <xdr:spPr>
        <a:xfrm>
          <a:off x="4673600"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93980</xdr:rowOff>
    </xdr:from>
    <xdr:to>
      <xdr:col>20</xdr:col>
      <xdr:colOff>38100</xdr:colOff>
      <xdr:row>80</xdr:row>
      <xdr:rowOff>24130</xdr:rowOff>
    </xdr:to>
    <xdr:sp macro="" textlink="">
      <xdr:nvSpPr>
        <xdr:cNvPr id="309" name="楕円 308">
          <a:extLst>
            <a:ext uri="{FF2B5EF4-FFF2-40B4-BE49-F238E27FC236}">
              <a16:creationId xmlns:a16="http://schemas.microsoft.com/office/drawing/2014/main" id="{54DD330C-FE0C-4F34-B026-E3A255BD1EB6}"/>
            </a:ext>
          </a:extLst>
        </xdr:cNvPr>
        <xdr:cNvSpPr/>
      </xdr:nvSpPr>
      <xdr:spPr>
        <a:xfrm>
          <a:off x="3746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144780</xdr:rowOff>
    </xdr:from>
    <xdr:to>
      <xdr:col>24</xdr:col>
      <xdr:colOff>63500</xdr:colOff>
      <xdr:row>79</xdr:row>
      <xdr:rowOff>167639</xdr:rowOff>
    </xdr:to>
    <xdr:cxnSp macro="">
      <xdr:nvCxnSpPr>
        <xdr:cNvPr id="310" name="直線コネクタ 309">
          <a:extLst>
            <a:ext uri="{FF2B5EF4-FFF2-40B4-BE49-F238E27FC236}">
              <a16:creationId xmlns:a16="http://schemas.microsoft.com/office/drawing/2014/main" id="{60898533-3001-4B51-B3D4-08687BF6F17E}"/>
            </a:ext>
          </a:extLst>
        </xdr:cNvPr>
        <xdr:cNvCxnSpPr/>
      </xdr:nvCxnSpPr>
      <xdr:spPr>
        <a:xfrm>
          <a:off x="3797300" y="136893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48261</xdr:rowOff>
    </xdr:from>
    <xdr:to>
      <xdr:col>15</xdr:col>
      <xdr:colOff>101600</xdr:colOff>
      <xdr:row>79</xdr:row>
      <xdr:rowOff>149861</xdr:rowOff>
    </xdr:to>
    <xdr:sp macro="" textlink="">
      <xdr:nvSpPr>
        <xdr:cNvPr id="311" name="楕円 310">
          <a:extLst>
            <a:ext uri="{FF2B5EF4-FFF2-40B4-BE49-F238E27FC236}">
              <a16:creationId xmlns:a16="http://schemas.microsoft.com/office/drawing/2014/main" id="{FB9B3CF1-801C-4867-B6BF-17A6D87B344A}"/>
            </a:ext>
          </a:extLst>
        </xdr:cNvPr>
        <xdr:cNvSpPr/>
      </xdr:nvSpPr>
      <xdr:spPr>
        <a:xfrm>
          <a:off x="28575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99061</xdr:rowOff>
    </xdr:from>
    <xdr:to>
      <xdr:col>19</xdr:col>
      <xdr:colOff>177800</xdr:colOff>
      <xdr:row>79</xdr:row>
      <xdr:rowOff>144780</xdr:rowOff>
    </xdr:to>
    <xdr:cxnSp macro="">
      <xdr:nvCxnSpPr>
        <xdr:cNvPr id="312" name="直線コネクタ 311">
          <a:extLst>
            <a:ext uri="{FF2B5EF4-FFF2-40B4-BE49-F238E27FC236}">
              <a16:creationId xmlns:a16="http://schemas.microsoft.com/office/drawing/2014/main" id="{3F5DD1EA-CE69-46C3-B79B-32793108A654}"/>
            </a:ext>
          </a:extLst>
        </xdr:cNvPr>
        <xdr:cNvCxnSpPr/>
      </xdr:nvCxnSpPr>
      <xdr:spPr>
        <a:xfrm>
          <a:off x="2908300" y="136436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61595</xdr:rowOff>
    </xdr:from>
    <xdr:to>
      <xdr:col>10</xdr:col>
      <xdr:colOff>165100</xdr:colOff>
      <xdr:row>79</xdr:row>
      <xdr:rowOff>163195</xdr:rowOff>
    </xdr:to>
    <xdr:sp macro="" textlink="">
      <xdr:nvSpPr>
        <xdr:cNvPr id="313" name="楕円 312">
          <a:extLst>
            <a:ext uri="{FF2B5EF4-FFF2-40B4-BE49-F238E27FC236}">
              <a16:creationId xmlns:a16="http://schemas.microsoft.com/office/drawing/2014/main" id="{B3AB41BF-F561-4F35-8645-AC97CF09766C}"/>
            </a:ext>
          </a:extLst>
        </xdr:cNvPr>
        <xdr:cNvSpPr/>
      </xdr:nvSpPr>
      <xdr:spPr>
        <a:xfrm>
          <a:off x="19685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99061</xdr:rowOff>
    </xdr:from>
    <xdr:to>
      <xdr:col>15</xdr:col>
      <xdr:colOff>50800</xdr:colOff>
      <xdr:row>79</xdr:row>
      <xdr:rowOff>112395</xdr:rowOff>
    </xdr:to>
    <xdr:cxnSp macro="">
      <xdr:nvCxnSpPr>
        <xdr:cNvPr id="314" name="直線コネクタ 313">
          <a:extLst>
            <a:ext uri="{FF2B5EF4-FFF2-40B4-BE49-F238E27FC236}">
              <a16:creationId xmlns:a16="http://schemas.microsoft.com/office/drawing/2014/main" id="{F3D3A6F3-39A7-4C93-A547-8BEBE1B614E4}"/>
            </a:ext>
          </a:extLst>
        </xdr:cNvPr>
        <xdr:cNvCxnSpPr/>
      </xdr:nvCxnSpPr>
      <xdr:spPr>
        <a:xfrm flipV="1">
          <a:off x="2019300" y="1364361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25400</xdr:rowOff>
    </xdr:from>
    <xdr:to>
      <xdr:col>6</xdr:col>
      <xdr:colOff>38100</xdr:colOff>
      <xdr:row>79</xdr:row>
      <xdr:rowOff>127000</xdr:rowOff>
    </xdr:to>
    <xdr:sp macro="" textlink="">
      <xdr:nvSpPr>
        <xdr:cNvPr id="315" name="楕円 314">
          <a:extLst>
            <a:ext uri="{FF2B5EF4-FFF2-40B4-BE49-F238E27FC236}">
              <a16:creationId xmlns:a16="http://schemas.microsoft.com/office/drawing/2014/main" id="{2C60FB6A-E254-4CE4-A005-4CE340EEB089}"/>
            </a:ext>
          </a:extLst>
        </xdr:cNvPr>
        <xdr:cNvSpPr/>
      </xdr:nvSpPr>
      <xdr:spPr>
        <a:xfrm>
          <a:off x="10795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76200</xdr:rowOff>
    </xdr:from>
    <xdr:to>
      <xdr:col>10</xdr:col>
      <xdr:colOff>114300</xdr:colOff>
      <xdr:row>79</xdr:row>
      <xdr:rowOff>112395</xdr:rowOff>
    </xdr:to>
    <xdr:cxnSp macro="">
      <xdr:nvCxnSpPr>
        <xdr:cNvPr id="316" name="直線コネクタ 315">
          <a:extLst>
            <a:ext uri="{FF2B5EF4-FFF2-40B4-BE49-F238E27FC236}">
              <a16:creationId xmlns:a16="http://schemas.microsoft.com/office/drawing/2014/main" id="{BC0C3C6B-CAA3-4796-8CDB-53BE67526E80}"/>
            </a:ext>
          </a:extLst>
        </xdr:cNvPr>
        <xdr:cNvCxnSpPr/>
      </xdr:nvCxnSpPr>
      <xdr:spPr>
        <a:xfrm>
          <a:off x="1130300" y="136207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17163</xdr:rowOff>
    </xdr:from>
    <xdr:ext cx="405111" cy="259045"/>
    <xdr:sp macro="" textlink="">
      <xdr:nvSpPr>
        <xdr:cNvPr id="317" name="n_1aveValue【福祉施設】&#10;有形固定資産減価償却率">
          <a:extLst>
            <a:ext uri="{FF2B5EF4-FFF2-40B4-BE49-F238E27FC236}">
              <a16:creationId xmlns:a16="http://schemas.microsoft.com/office/drawing/2014/main" id="{B1CE2763-1B92-42AF-B755-FB93315C33FE}"/>
            </a:ext>
          </a:extLst>
        </xdr:cNvPr>
        <xdr:cNvSpPr txBox="1"/>
      </xdr:nvSpPr>
      <xdr:spPr>
        <a:xfrm>
          <a:off x="35820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59072</xdr:rowOff>
    </xdr:from>
    <xdr:ext cx="405111" cy="259045"/>
    <xdr:sp macro="" textlink="">
      <xdr:nvSpPr>
        <xdr:cNvPr id="318" name="n_2aveValue【福祉施設】&#10;有形固定資産減価償却率">
          <a:extLst>
            <a:ext uri="{FF2B5EF4-FFF2-40B4-BE49-F238E27FC236}">
              <a16:creationId xmlns:a16="http://schemas.microsoft.com/office/drawing/2014/main" id="{144CBF2E-D4D7-40A5-9EAF-6EE5780C8735}"/>
            </a:ext>
          </a:extLst>
        </xdr:cNvPr>
        <xdr:cNvSpPr txBox="1"/>
      </xdr:nvSpPr>
      <xdr:spPr>
        <a:xfrm>
          <a:off x="2705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55263</xdr:rowOff>
    </xdr:from>
    <xdr:ext cx="405111" cy="259045"/>
    <xdr:sp macro="" textlink="">
      <xdr:nvSpPr>
        <xdr:cNvPr id="319" name="n_3aveValue【福祉施設】&#10;有形固定資産減価償却率">
          <a:extLst>
            <a:ext uri="{FF2B5EF4-FFF2-40B4-BE49-F238E27FC236}">
              <a16:creationId xmlns:a16="http://schemas.microsoft.com/office/drawing/2014/main" id="{D91E428A-EDC5-4C2C-AE23-CC32AA6FD5FA}"/>
            </a:ext>
          </a:extLst>
        </xdr:cNvPr>
        <xdr:cNvSpPr txBox="1"/>
      </xdr:nvSpPr>
      <xdr:spPr>
        <a:xfrm>
          <a:off x="1816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154322</xdr:rowOff>
    </xdr:from>
    <xdr:ext cx="405111" cy="259045"/>
    <xdr:sp macro="" textlink="">
      <xdr:nvSpPr>
        <xdr:cNvPr id="320" name="n_4aveValue【福祉施設】&#10;有形固定資産減価償却率">
          <a:extLst>
            <a:ext uri="{FF2B5EF4-FFF2-40B4-BE49-F238E27FC236}">
              <a16:creationId xmlns:a16="http://schemas.microsoft.com/office/drawing/2014/main" id="{1A5F5D30-3077-4794-987E-B7ACD4B17837}"/>
            </a:ext>
          </a:extLst>
        </xdr:cNvPr>
        <xdr:cNvSpPr txBox="1"/>
      </xdr:nvSpPr>
      <xdr:spPr>
        <a:xfrm>
          <a:off x="927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40657</xdr:rowOff>
    </xdr:from>
    <xdr:ext cx="405111" cy="259045"/>
    <xdr:sp macro="" textlink="">
      <xdr:nvSpPr>
        <xdr:cNvPr id="321" name="n_1mainValue【福祉施設】&#10;有形固定資産減価償却率">
          <a:extLst>
            <a:ext uri="{FF2B5EF4-FFF2-40B4-BE49-F238E27FC236}">
              <a16:creationId xmlns:a16="http://schemas.microsoft.com/office/drawing/2014/main" id="{C3156A2B-FF7D-4159-8802-EEF2AEB74049}"/>
            </a:ext>
          </a:extLst>
        </xdr:cNvPr>
        <xdr:cNvSpPr txBox="1"/>
      </xdr:nvSpPr>
      <xdr:spPr>
        <a:xfrm>
          <a:off x="35820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166388</xdr:rowOff>
    </xdr:from>
    <xdr:ext cx="405111" cy="259045"/>
    <xdr:sp macro="" textlink="">
      <xdr:nvSpPr>
        <xdr:cNvPr id="322" name="n_2mainValue【福祉施設】&#10;有形固定資産減価償却率">
          <a:extLst>
            <a:ext uri="{FF2B5EF4-FFF2-40B4-BE49-F238E27FC236}">
              <a16:creationId xmlns:a16="http://schemas.microsoft.com/office/drawing/2014/main" id="{1DB435F4-F0EF-4C11-8359-373C1D67E864}"/>
            </a:ext>
          </a:extLst>
        </xdr:cNvPr>
        <xdr:cNvSpPr txBox="1"/>
      </xdr:nvSpPr>
      <xdr:spPr>
        <a:xfrm>
          <a:off x="2705744"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8272</xdr:rowOff>
    </xdr:from>
    <xdr:ext cx="405111" cy="259045"/>
    <xdr:sp macro="" textlink="">
      <xdr:nvSpPr>
        <xdr:cNvPr id="323" name="n_3mainValue【福祉施設】&#10;有形固定資産減価償却率">
          <a:extLst>
            <a:ext uri="{FF2B5EF4-FFF2-40B4-BE49-F238E27FC236}">
              <a16:creationId xmlns:a16="http://schemas.microsoft.com/office/drawing/2014/main" id="{67A103AF-949F-444D-9EB6-FCF5BFE0B04A}"/>
            </a:ext>
          </a:extLst>
        </xdr:cNvPr>
        <xdr:cNvSpPr txBox="1"/>
      </xdr:nvSpPr>
      <xdr:spPr>
        <a:xfrm>
          <a:off x="1816744"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143527</xdr:rowOff>
    </xdr:from>
    <xdr:ext cx="405111" cy="259045"/>
    <xdr:sp macro="" textlink="">
      <xdr:nvSpPr>
        <xdr:cNvPr id="324" name="n_4mainValue【福祉施設】&#10;有形固定資産減価償却率">
          <a:extLst>
            <a:ext uri="{FF2B5EF4-FFF2-40B4-BE49-F238E27FC236}">
              <a16:creationId xmlns:a16="http://schemas.microsoft.com/office/drawing/2014/main" id="{011A6FFB-F876-4C6E-B759-792B66DAB6D5}"/>
            </a:ext>
          </a:extLst>
        </xdr:cNvPr>
        <xdr:cNvSpPr txBox="1"/>
      </xdr:nvSpPr>
      <xdr:spPr>
        <a:xfrm>
          <a:off x="927744" y="1334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363C20AC-66F0-496C-A5BC-6DB7A454B13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C381BA65-1C9E-4D37-B010-DC9EFD25E86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3D27F81D-7C52-4854-A1EB-9BDE7622C14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8334FEE0-2D45-463B-B39F-7EF184F4434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2CF14566-B14D-4BAE-A08D-DB4C1499272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60EAC1C5-A7C1-43CD-93A0-4458E0F7DEE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F2024053-A057-43E6-B51D-5B771CAEDAF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9CD455D8-34A6-4132-8E2D-5AEEBD9D4AD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FB78975E-89C3-4049-8249-5DFA2914D24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8716692F-9C1F-4F0C-BF6D-34CB01AED94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9C906C99-C17C-4033-B631-74C2079C7DE3}"/>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3DEDD7E7-A72C-40B0-B185-81A7BB7AC352}"/>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C00C9549-E282-48F4-83B8-8B1CD70E4D0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7BDAC109-D967-48DF-8E0D-92E03F0920C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DD00609D-FA6B-42CE-9804-7EFE997D6C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CF167363-F470-4B20-9100-D4CCD6E78B77}"/>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C3990165-0CA9-41B7-B256-C0D266FEADD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CD997FCC-FFA2-4E40-8D78-FF9EAD85045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6CF272F6-7BF1-47B5-994B-27480AD406B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26654CEF-4874-4199-99E6-BBFA6BCC00C2}"/>
            </a:ext>
          </a:extLst>
        </xdr:cNvPr>
        <xdr:cNvCxnSpPr/>
      </xdr:nvCxnSpPr>
      <xdr:spPr>
        <a:xfrm flipV="1">
          <a:off x="10476865" y="13406056"/>
          <a:ext cx="0" cy="124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72441E54-A607-406D-A9F8-B2AB2A512391}"/>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4B1C9A94-30B2-4646-A04D-7C7176BCA3B0}"/>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347" name="【福祉施設】&#10;一人当たり面積最大値テキスト">
          <a:extLst>
            <a:ext uri="{FF2B5EF4-FFF2-40B4-BE49-F238E27FC236}">
              <a16:creationId xmlns:a16="http://schemas.microsoft.com/office/drawing/2014/main" id="{7D0EE0E4-2237-4892-A7F1-07EFE6AFC016}"/>
            </a:ext>
          </a:extLst>
        </xdr:cNvPr>
        <xdr:cNvSpPr txBox="1"/>
      </xdr:nvSpPr>
      <xdr:spPr>
        <a:xfrm>
          <a:off x="10515600" y="131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348" name="直線コネクタ 347">
          <a:extLst>
            <a:ext uri="{FF2B5EF4-FFF2-40B4-BE49-F238E27FC236}">
              <a16:creationId xmlns:a16="http://schemas.microsoft.com/office/drawing/2014/main" id="{B1C3CDBE-EEDA-4260-BB4B-647B026DC2AC}"/>
            </a:ext>
          </a:extLst>
        </xdr:cNvPr>
        <xdr:cNvCxnSpPr/>
      </xdr:nvCxnSpPr>
      <xdr:spPr>
        <a:xfrm>
          <a:off x="10388600" y="134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124032</xdr:rowOff>
    </xdr:from>
    <xdr:ext cx="469744" cy="259045"/>
    <xdr:sp macro="" textlink="">
      <xdr:nvSpPr>
        <xdr:cNvPr id="349" name="【福祉施設】&#10;一人当たり面積平均値テキスト">
          <a:extLst>
            <a:ext uri="{FF2B5EF4-FFF2-40B4-BE49-F238E27FC236}">
              <a16:creationId xmlns:a16="http://schemas.microsoft.com/office/drawing/2014/main" id="{B731A935-9C0F-4D61-8196-F8AFBD539E68}"/>
            </a:ext>
          </a:extLst>
        </xdr:cNvPr>
        <xdr:cNvSpPr txBox="1"/>
      </xdr:nvSpPr>
      <xdr:spPr>
        <a:xfrm>
          <a:off x="10515600" y="14354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50" name="フローチャート: 判断 349">
          <a:extLst>
            <a:ext uri="{FF2B5EF4-FFF2-40B4-BE49-F238E27FC236}">
              <a16:creationId xmlns:a16="http://schemas.microsoft.com/office/drawing/2014/main" id="{88754D04-992B-49D1-A341-CAA10ABFFD6C}"/>
            </a:ext>
          </a:extLst>
        </xdr:cNvPr>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351" name="フローチャート: 判断 350">
          <a:extLst>
            <a:ext uri="{FF2B5EF4-FFF2-40B4-BE49-F238E27FC236}">
              <a16:creationId xmlns:a16="http://schemas.microsoft.com/office/drawing/2014/main" id="{27D0842D-EFF7-4656-88AD-10FCBD40AD51}"/>
            </a:ext>
          </a:extLst>
        </xdr:cNvPr>
        <xdr:cNvSpPr/>
      </xdr:nvSpPr>
      <xdr:spPr>
        <a:xfrm>
          <a:off x="9588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141605</xdr:rowOff>
    </xdr:from>
    <xdr:to>
      <xdr:col>46</xdr:col>
      <xdr:colOff>38100</xdr:colOff>
      <xdr:row>84</xdr:row>
      <xdr:rowOff>71755</xdr:rowOff>
    </xdr:to>
    <xdr:sp macro="" textlink="">
      <xdr:nvSpPr>
        <xdr:cNvPr id="352" name="フローチャート: 判断 351">
          <a:extLst>
            <a:ext uri="{FF2B5EF4-FFF2-40B4-BE49-F238E27FC236}">
              <a16:creationId xmlns:a16="http://schemas.microsoft.com/office/drawing/2014/main" id="{456E5AF1-A6E6-4A8C-9EA2-C715EB1855A9}"/>
            </a:ext>
          </a:extLst>
        </xdr:cNvPr>
        <xdr:cNvSpPr/>
      </xdr:nvSpPr>
      <xdr:spPr>
        <a:xfrm>
          <a:off x="8699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153606</xdr:rowOff>
    </xdr:from>
    <xdr:to>
      <xdr:col>41</xdr:col>
      <xdr:colOff>101600</xdr:colOff>
      <xdr:row>84</xdr:row>
      <xdr:rowOff>83756</xdr:rowOff>
    </xdr:to>
    <xdr:sp macro="" textlink="">
      <xdr:nvSpPr>
        <xdr:cNvPr id="353" name="フローチャート: 判断 352">
          <a:extLst>
            <a:ext uri="{FF2B5EF4-FFF2-40B4-BE49-F238E27FC236}">
              <a16:creationId xmlns:a16="http://schemas.microsoft.com/office/drawing/2014/main" id="{B222AA6D-1ACE-4745-A601-BF2994B3EF81}"/>
            </a:ext>
          </a:extLst>
        </xdr:cNvPr>
        <xdr:cNvSpPr/>
      </xdr:nvSpPr>
      <xdr:spPr>
        <a:xfrm>
          <a:off x="7810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167894</xdr:rowOff>
    </xdr:from>
    <xdr:to>
      <xdr:col>36</xdr:col>
      <xdr:colOff>165100</xdr:colOff>
      <xdr:row>84</xdr:row>
      <xdr:rowOff>98044</xdr:rowOff>
    </xdr:to>
    <xdr:sp macro="" textlink="">
      <xdr:nvSpPr>
        <xdr:cNvPr id="354" name="フローチャート: 判断 353">
          <a:extLst>
            <a:ext uri="{FF2B5EF4-FFF2-40B4-BE49-F238E27FC236}">
              <a16:creationId xmlns:a16="http://schemas.microsoft.com/office/drawing/2014/main" id="{71E15BD7-775D-416E-B219-0B1DF8832030}"/>
            </a:ext>
          </a:extLst>
        </xdr:cNvPr>
        <xdr:cNvSpPr/>
      </xdr:nvSpPr>
      <xdr:spPr>
        <a:xfrm>
          <a:off x="6921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E8D2A87-2B20-42AD-94F5-2FD4DDBDB0B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C8E0707-9AB5-4744-BE71-C0104F29160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3E26277-E748-4FCB-BD09-61B1359CD6E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BE6D1D1-7194-4A26-8747-349940C312A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D9EC42F-9C96-4E54-A485-41D8B3CF04C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92456</xdr:rowOff>
    </xdr:from>
    <xdr:to>
      <xdr:col>55</xdr:col>
      <xdr:colOff>50800</xdr:colOff>
      <xdr:row>84</xdr:row>
      <xdr:rowOff>22606</xdr:rowOff>
    </xdr:to>
    <xdr:sp macro="" textlink="">
      <xdr:nvSpPr>
        <xdr:cNvPr id="360" name="楕円 359">
          <a:extLst>
            <a:ext uri="{FF2B5EF4-FFF2-40B4-BE49-F238E27FC236}">
              <a16:creationId xmlns:a16="http://schemas.microsoft.com/office/drawing/2014/main" id="{C89FB40C-9CC3-44F0-8289-729F2D686E36}"/>
            </a:ext>
          </a:extLst>
        </xdr:cNvPr>
        <xdr:cNvSpPr/>
      </xdr:nvSpPr>
      <xdr:spPr>
        <a:xfrm>
          <a:off x="10426700" y="1432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115333</xdr:rowOff>
    </xdr:from>
    <xdr:ext cx="469744" cy="259045"/>
    <xdr:sp macro="" textlink="">
      <xdr:nvSpPr>
        <xdr:cNvPr id="361" name="【福祉施設】&#10;一人当たり面積該当値テキスト">
          <a:extLst>
            <a:ext uri="{FF2B5EF4-FFF2-40B4-BE49-F238E27FC236}">
              <a16:creationId xmlns:a16="http://schemas.microsoft.com/office/drawing/2014/main" id="{DB0A9D38-7162-49DE-B514-40D461BB8B84}"/>
            </a:ext>
          </a:extLst>
        </xdr:cNvPr>
        <xdr:cNvSpPr txBox="1"/>
      </xdr:nvSpPr>
      <xdr:spPr>
        <a:xfrm>
          <a:off x="10515600" y="1417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95886</xdr:rowOff>
    </xdr:from>
    <xdr:to>
      <xdr:col>50</xdr:col>
      <xdr:colOff>165100</xdr:colOff>
      <xdr:row>84</xdr:row>
      <xdr:rowOff>26036</xdr:rowOff>
    </xdr:to>
    <xdr:sp macro="" textlink="">
      <xdr:nvSpPr>
        <xdr:cNvPr id="362" name="楕円 361">
          <a:extLst>
            <a:ext uri="{FF2B5EF4-FFF2-40B4-BE49-F238E27FC236}">
              <a16:creationId xmlns:a16="http://schemas.microsoft.com/office/drawing/2014/main" id="{1CB5E820-AD2E-4378-A7E0-04EA603145DE}"/>
            </a:ext>
          </a:extLst>
        </xdr:cNvPr>
        <xdr:cNvSpPr/>
      </xdr:nvSpPr>
      <xdr:spPr>
        <a:xfrm>
          <a:off x="9588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143256</xdr:rowOff>
    </xdr:from>
    <xdr:to>
      <xdr:col>55</xdr:col>
      <xdr:colOff>0</xdr:colOff>
      <xdr:row>83</xdr:row>
      <xdr:rowOff>146686</xdr:rowOff>
    </xdr:to>
    <xdr:cxnSp macro="">
      <xdr:nvCxnSpPr>
        <xdr:cNvPr id="363" name="直線コネクタ 362">
          <a:extLst>
            <a:ext uri="{FF2B5EF4-FFF2-40B4-BE49-F238E27FC236}">
              <a16:creationId xmlns:a16="http://schemas.microsoft.com/office/drawing/2014/main" id="{80F4D7B7-8FF0-404D-A1AA-B574932CA1F0}"/>
            </a:ext>
          </a:extLst>
        </xdr:cNvPr>
        <xdr:cNvCxnSpPr/>
      </xdr:nvCxnSpPr>
      <xdr:spPr>
        <a:xfrm flipV="1">
          <a:off x="9639300" y="14373606"/>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102743</xdr:rowOff>
    </xdr:from>
    <xdr:to>
      <xdr:col>46</xdr:col>
      <xdr:colOff>38100</xdr:colOff>
      <xdr:row>84</xdr:row>
      <xdr:rowOff>32893</xdr:rowOff>
    </xdr:to>
    <xdr:sp macro="" textlink="">
      <xdr:nvSpPr>
        <xdr:cNvPr id="364" name="楕円 363">
          <a:extLst>
            <a:ext uri="{FF2B5EF4-FFF2-40B4-BE49-F238E27FC236}">
              <a16:creationId xmlns:a16="http://schemas.microsoft.com/office/drawing/2014/main" id="{B1EC8D33-4644-4F80-BCC3-11D894D4FD4E}"/>
            </a:ext>
          </a:extLst>
        </xdr:cNvPr>
        <xdr:cNvSpPr/>
      </xdr:nvSpPr>
      <xdr:spPr>
        <a:xfrm>
          <a:off x="8699500" y="1433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146686</xdr:rowOff>
    </xdr:from>
    <xdr:to>
      <xdr:col>50</xdr:col>
      <xdr:colOff>114300</xdr:colOff>
      <xdr:row>83</xdr:row>
      <xdr:rowOff>153543</xdr:rowOff>
    </xdr:to>
    <xdr:cxnSp macro="">
      <xdr:nvCxnSpPr>
        <xdr:cNvPr id="365" name="直線コネクタ 364">
          <a:extLst>
            <a:ext uri="{FF2B5EF4-FFF2-40B4-BE49-F238E27FC236}">
              <a16:creationId xmlns:a16="http://schemas.microsoft.com/office/drawing/2014/main" id="{6FED38E8-05D1-42C6-AD74-497669CDDA45}"/>
            </a:ext>
          </a:extLst>
        </xdr:cNvPr>
        <xdr:cNvCxnSpPr/>
      </xdr:nvCxnSpPr>
      <xdr:spPr>
        <a:xfrm flipV="1">
          <a:off x="8750300" y="1437703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114173</xdr:rowOff>
    </xdr:from>
    <xdr:to>
      <xdr:col>41</xdr:col>
      <xdr:colOff>101600</xdr:colOff>
      <xdr:row>84</xdr:row>
      <xdr:rowOff>44323</xdr:rowOff>
    </xdr:to>
    <xdr:sp macro="" textlink="">
      <xdr:nvSpPr>
        <xdr:cNvPr id="366" name="楕円 365">
          <a:extLst>
            <a:ext uri="{FF2B5EF4-FFF2-40B4-BE49-F238E27FC236}">
              <a16:creationId xmlns:a16="http://schemas.microsoft.com/office/drawing/2014/main" id="{6AB45B4D-97D9-442F-A71C-04DD63E3DB40}"/>
            </a:ext>
          </a:extLst>
        </xdr:cNvPr>
        <xdr:cNvSpPr/>
      </xdr:nvSpPr>
      <xdr:spPr>
        <a:xfrm>
          <a:off x="7810500" y="1434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153543</xdr:rowOff>
    </xdr:from>
    <xdr:to>
      <xdr:col>45</xdr:col>
      <xdr:colOff>177800</xdr:colOff>
      <xdr:row>83</xdr:row>
      <xdr:rowOff>164973</xdr:rowOff>
    </xdr:to>
    <xdr:cxnSp macro="">
      <xdr:nvCxnSpPr>
        <xdr:cNvPr id="367" name="直線コネクタ 366">
          <a:extLst>
            <a:ext uri="{FF2B5EF4-FFF2-40B4-BE49-F238E27FC236}">
              <a16:creationId xmlns:a16="http://schemas.microsoft.com/office/drawing/2014/main" id="{FCA8E790-7BC0-4D30-ABBE-7C0BE1967D54}"/>
            </a:ext>
          </a:extLst>
        </xdr:cNvPr>
        <xdr:cNvCxnSpPr/>
      </xdr:nvCxnSpPr>
      <xdr:spPr>
        <a:xfrm flipV="1">
          <a:off x="7861300" y="1438389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116460</xdr:rowOff>
    </xdr:from>
    <xdr:to>
      <xdr:col>36</xdr:col>
      <xdr:colOff>165100</xdr:colOff>
      <xdr:row>84</xdr:row>
      <xdr:rowOff>46610</xdr:rowOff>
    </xdr:to>
    <xdr:sp macro="" textlink="">
      <xdr:nvSpPr>
        <xdr:cNvPr id="368" name="楕円 367">
          <a:extLst>
            <a:ext uri="{FF2B5EF4-FFF2-40B4-BE49-F238E27FC236}">
              <a16:creationId xmlns:a16="http://schemas.microsoft.com/office/drawing/2014/main" id="{62FF803F-910C-46B0-987F-DA3B05D442E2}"/>
            </a:ext>
          </a:extLst>
        </xdr:cNvPr>
        <xdr:cNvSpPr/>
      </xdr:nvSpPr>
      <xdr:spPr>
        <a:xfrm>
          <a:off x="6921500" y="1434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164973</xdr:rowOff>
    </xdr:from>
    <xdr:to>
      <xdr:col>41</xdr:col>
      <xdr:colOff>50800</xdr:colOff>
      <xdr:row>83</xdr:row>
      <xdr:rowOff>167260</xdr:rowOff>
    </xdr:to>
    <xdr:cxnSp macro="">
      <xdr:nvCxnSpPr>
        <xdr:cNvPr id="369" name="直線コネクタ 368">
          <a:extLst>
            <a:ext uri="{FF2B5EF4-FFF2-40B4-BE49-F238E27FC236}">
              <a16:creationId xmlns:a16="http://schemas.microsoft.com/office/drawing/2014/main" id="{6FF25F57-4C66-45DB-A1C7-7D3E67639C83}"/>
            </a:ext>
          </a:extLst>
        </xdr:cNvPr>
        <xdr:cNvCxnSpPr/>
      </xdr:nvCxnSpPr>
      <xdr:spPr>
        <a:xfrm flipV="1">
          <a:off x="6972300" y="1439532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93742</xdr:rowOff>
    </xdr:from>
    <xdr:ext cx="469744" cy="259045"/>
    <xdr:sp macro="" textlink="">
      <xdr:nvSpPr>
        <xdr:cNvPr id="370" name="n_1aveValue【福祉施設】&#10;一人当たり面積">
          <a:extLst>
            <a:ext uri="{FF2B5EF4-FFF2-40B4-BE49-F238E27FC236}">
              <a16:creationId xmlns:a16="http://schemas.microsoft.com/office/drawing/2014/main" id="{EB522FA0-B8B7-42DB-9F3F-92BDE183B61F}"/>
            </a:ext>
          </a:extLst>
        </xdr:cNvPr>
        <xdr:cNvSpPr txBox="1"/>
      </xdr:nvSpPr>
      <xdr:spPr>
        <a:xfrm>
          <a:off x="93917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62882</xdr:rowOff>
    </xdr:from>
    <xdr:ext cx="469744" cy="259045"/>
    <xdr:sp macro="" textlink="">
      <xdr:nvSpPr>
        <xdr:cNvPr id="371" name="n_2aveValue【福祉施設】&#10;一人当たり面積">
          <a:extLst>
            <a:ext uri="{FF2B5EF4-FFF2-40B4-BE49-F238E27FC236}">
              <a16:creationId xmlns:a16="http://schemas.microsoft.com/office/drawing/2014/main" id="{87EA3E9E-38B0-415B-9AFE-B5472FEBEEDB}"/>
            </a:ext>
          </a:extLst>
        </xdr:cNvPr>
        <xdr:cNvSpPr txBox="1"/>
      </xdr:nvSpPr>
      <xdr:spPr>
        <a:xfrm>
          <a:off x="85154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74883</xdr:rowOff>
    </xdr:from>
    <xdr:ext cx="469744" cy="259045"/>
    <xdr:sp macro="" textlink="">
      <xdr:nvSpPr>
        <xdr:cNvPr id="372" name="n_3aveValue【福祉施設】&#10;一人当たり面積">
          <a:extLst>
            <a:ext uri="{FF2B5EF4-FFF2-40B4-BE49-F238E27FC236}">
              <a16:creationId xmlns:a16="http://schemas.microsoft.com/office/drawing/2014/main" id="{6CA76B7D-2476-4B33-99D6-BC076A2952E7}"/>
            </a:ext>
          </a:extLst>
        </xdr:cNvPr>
        <xdr:cNvSpPr txBox="1"/>
      </xdr:nvSpPr>
      <xdr:spPr>
        <a:xfrm>
          <a:off x="7626427" y="1447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89171</xdr:rowOff>
    </xdr:from>
    <xdr:ext cx="469744" cy="259045"/>
    <xdr:sp macro="" textlink="">
      <xdr:nvSpPr>
        <xdr:cNvPr id="373" name="n_4aveValue【福祉施設】&#10;一人当たり面積">
          <a:extLst>
            <a:ext uri="{FF2B5EF4-FFF2-40B4-BE49-F238E27FC236}">
              <a16:creationId xmlns:a16="http://schemas.microsoft.com/office/drawing/2014/main" id="{A7C18F4C-BBF5-4842-BAA1-940E0A3DAA96}"/>
            </a:ext>
          </a:extLst>
        </xdr:cNvPr>
        <xdr:cNvSpPr txBox="1"/>
      </xdr:nvSpPr>
      <xdr:spPr>
        <a:xfrm>
          <a:off x="6737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42563</xdr:rowOff>
    </xdr:from>
    <xdr:ext cx="469744" cy="259045"/>
    <xdr:sp macro="" textlink="">
      <xdr:nvSpPr>
        <xdr:cNvPr id="374" name="n_1mainValue【福祉施設】&#10;一人当たり面積">
          <a:extLst>
            <a:ext uri="{FF2B5EF4-FFF2-40B4-BE49-F238E27FC236}">
              <a16:creationId xmlns:a16="http://schemas.microsoft.com/office/drawing/2014/main" id="{6554FFBA-4B53-45FB-BA36-7B6B74FE2060}"/>
            </a:ext>
          </a:extLst>
        </xdr:cNvPr>
        <xdr:cNvSpPr txBox="1"/>
      </xdr:nvSpPr>
      <xdr:spPr>
        <a:xfrm>
          <a:off x="9391727" y="1410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49420</xdr:rowOff>
    </xdr:from>
    <xdr:ext cx="469744" cy="259045"/>
    <xdr:sp macro="" textlink="">
      <xdr:nvSpPr>
        <xdr:cNvPr id="375" name="n_2mainValue【福祉施設】&#10;一人当たり面積">
          <a:extLst>
            <a:ext uri="{FF2B5EF4-FFF2-40B4-BE49-F238E27FC236}">
              <a16:creationId xmlns:a16="http://schemas.microsoft.com/office/drawing/2014/main" id="{0D864679-9CA5-43D4-A9E7-9508D5CC1E3F}"/>
            </a:ext>
          </a:extLst>
        </xdr:cNvPr>
        <xdr:cNvSpPr txBox="1"/>
      </xdr:nvSpPr>
      <xdr:spPr>
        <a:xfrm>
          <a:off x="8515427" y="1410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60850</xdr:rowOff>
    </xdr:from>
    <xdr:ext cx="469744" cy="259045"/>
    <xdr:sp macro="" textlink="">
      <xdr:nvSpPr>
        <xdr:cNvPr id="376" name="n_3mainValue【福祉施設】&#10;一人当たり面積">
          <a:extLst>
            <a:ext uri="{FF2B5EF4-FFF2-40B4-BE49-F238E27FC236}">
              <a16:creationId xmlns:a16="http://schemas.microsoft.com/office/drawing/2014/main" id="{790774B3-3ADA-40C0-9AB1-9335DB33E065}"/>
            </a:ext>
          </a:extLst>
        </xdr:cNvPr>
        <xdr:cNvSpPr txBox="1"/>
      </xdr:nvSpPr>
      <xdr:spPr>
        <a:xfrm>
          <a:off x="7626427" y="1411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63137</xdr:rowOff>
    </xdr:from>
    <xdr:ext cx="469744" cy="259045"/>
    <xdr:sp macro="" textlink="">
      <xdr:nvSpPr>
        <xdr:cNvPr id="377" name="n_4mainValue【福祉施設】&#10;一人当たり面積">
          <a:extLst>
            <a:ext uri="{FF2B5EF4-FFF2-40B4-BE49-F238E27FC236}">
              <a16:creationId xmlns:a16="http://schemas.microsoft.com/office/drawing/2014/main" id="{88A8413A-C25B-4BBA-B6D7-290A9ACBC450}"/>
            </a:ext>
          </a:extLst>
        </xdr:cNvPr>
        <xdr:cNvSpPr txBox="1"/>
      </xdr:nvSpPr>
      <xdr:spPr>
        <a:xfrm>
          <a:off x="6737427" y="1412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C0068B79-9A40-45ED-ADEF-B22C78A8FBB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C363CA09-A0D3-4544-BF19-25FE5682FFF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2260B760-0BEF-4828-806B-949E87B7C2D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B9AB1B48-2225-40FB-9DA3-F20C878699B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4A488AA4-015A-4D37-A179-7903DA9431E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6DA7394C-DF2F-4CAE-B652-F1CCC7B1A50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B2FBFE91-A052-43CD-B342-8C14129033F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41E5F5D8-4420-454D-AA89-8E8BA2F1A83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B480254E-DA71-4E21-AD83-08AFE587AA7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7276E906-C2EE-4123-B7A5-76D1FFE0C9B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EFFF5F78-C2DF-48CC-946F-EEC78F41423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90D45413-B7A2-4CD9-9795-D44C3D06DEA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70A13DAE-C3BF-4FE0-99FB-00F83787747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DAE99975-77E6-45C9-9E5D-663B21C5D23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CC74DFC-11D8-4462-AFA4-7601A8E0808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A38842C1-B7D3-434B-BC53-6E5B914EA6D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98EA1EB9-5A6F-43DE-BBD6-854B1B2D36C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E4635DD6-DC0F-4E5C-98FC-2235D0F2ACC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5CFBBA0F-4974-483B-9D8A-A304C4ED6FA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D50EE31B-43CD-4A4F-A527-58EFFAB6D52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B39DE7FD-C35D-4532-8266-497CF10A34C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69B0DB75-07A7-47D1-97EF-D4F751D195D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65452A02-4855-4DB0-84C8-A65FA7955B5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A1D64C95-F6F4-4BB4-B84A-401E2FC3E7A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F92DD7E1-BA88-4FE3-BF2E-959684DDFE9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8AD6C060-5663-4C56-98CE-D5DC8A3A8EA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E9E4AC5B-07B2-47CA-81F3-C37BADFB615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88FDFF01-D3C3-4F3E-A017-2E9419932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ADC16411-2216-4BF1-878A-1BDE8AFD8F6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EA6126E4-AC2E-4FBF-A8BD-9DA5C0A3072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39611387-7406-4B5B-BFEA-D01B0E0255B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1373E091-B784-4C93-8344-C0FA456F766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AFF46528-4EAC-4E7F-A1AF-07E32E3EC43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F8294296-5D69-494A-BCCB-4749105C011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BA89292B-C810-4970-A36B-1001C020BEC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604B771C-4474-43C2-8483-1FBE6C36973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E76761A2-4461-467B-823B-880B92EA863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70910775-1785-4EC2-A579-2088BE158DB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F5412FD6-610E-4A06-90F0-7282F0F2B89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301B347E-EB46-4D49-ACC9-65E42464EB9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AA6EB605-FD0C-48A3-84E0-AFFD9AE1B50E}"/>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F2EBB3D7-39A2-4155-BAD6-73C50A3AACE6}"/>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44D8F319-20FD-497F-AE90-E5B32DFD9D8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9B7FB92F-2726-43FE-B86E-1C21F155AAA3}"/>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422" name="直線コネクタ 421">
          <a:extLst>
            <a:ext uri="{FF2B5EF4-FFF2-40B4-BE49-F238E27FC236}">
              <a16:creationId xmlns:a16="http://schemas.microsoft.com/office/drawing/2014/main" id="{D186CE57-2978-4252-9270-F5C2C369772D}"/>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167657</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4F214CDA-E857-4DCC-A567-EDBBC751D342}"/>
            </a:ext>
          </a:extLst>
        </xdr:cNvPr>
        <xdr:cNvSpPr txBox="1"/>
      </xdr:nvSpPr>
      <xdr:spPr>
        <a:xfrm>
          <a:off x="16357600" y="651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424" name="フローチャート: 判断 423">
          <a:extLst>
            <a:ext uri="{FF2B5EF4-FFF2-40B4-BE49-F238E27FC236}">
              <a16:creationId xmlns:a16="http://schemas.microsoft.com/office/drawing/2014/main" id="{CF40F34D-8033-456C-914B-FB636DE3EA8A}"/>
            </a:ext>
          </a:extLst>
        </xdr:cNvPr>
        <xdr:cNvSpPr/>
      </xdr:nvSpPr>
      <xdr:spPr>
        <a:xfrm>
          <a:off x="16268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425" name="フローチャート: 判断 424">
          <a:extLst>
            <a:ext uri="{FF2B5EF4-FFF2-40B4-BE49-F238E27FC236}">
              <a16:creationId xmlns:a16="http://schemas.microsoft.com/office/drawing/2014/main" id="{D912B1D1-347C-484E-811D-D69ECE8396EB}"/>
            </a:ext>
          </a:extLst>
        </xdr:cNvPr>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99695</xdr:rowOff>
    </xdr:from>
    <xdr:to>
      <xdr:col>76</xdr:col>
      <xdr:colOff>165100</xdr:colOff>
      <xdr:row>38</xdr:row>
      <xdr:rowOff>29845</xdr:rowOff>
    </xdr:to>
    <xdr:sp macro="" textlink="">
      <xdr:nvSpPr>
        <xdr:cNvPr id="426" name="フローチャート: 判断 425">
          <a:extLst>
            <a:ext uri="{FF2B5EF4-FFF2-40B4-BE49-F238E27FC236}">
              <a16:creationId xmlns:a16="http://schemas.microsoft.com/office/drawing/2014/main" id="{F7899C34-7873-4B52-816A-08F8CBA96AD6}"/>
            </a:ext>
          </a:extLst>
        </xdr:cNvPr>
        <xdr:cNvSpPr/>
      </xdr:nvSpPr>
      <xdr:spPr>
        <a:xfrm>
          <a:off x="14541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27" name="フローチャート: 判断 426">
          <a:extLst>
            <a:ext uri="{FF2B5EF4-FFF2-40B4-BE49-F238E27FC236}">
              <a16:creationId xmlns:a16="http://schemas.microsoft.com/office/drawing/2014/main" id="{3C1F42C5-8116-41C2-A418-21D32128EB39}"/>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428" name="フローチャート: 判断 427">
          <a:extLst>
            <a:ext uri="{FF2B5EF4-FFF2-40B4-BE49-F238E27FC236}">
              <a16:creationId xmlns:a16="http://schemas.microsoft.com/office/drawing/2014/main" id="{BB96F45C-47A8-4BE9-BC11-4EC16E50D4E0}"/>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45160FE9-59CC-4ABE-AD8F-0FAE2C4C2F3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35762CC-186D-4331-AA2D-F3C6B369134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D65844E-DC7F-4B49-982E-1BAE21D5298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888965A-5561-486B-8C65-EC8BA9FA332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923EAE0-A6D0-4105-BB54-DCD2A1CC802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116840</xdr:rowOff>
    </xdr:from>
    <xdr:to>
      <xdr:col>85</xdr:col>
      <xdr:colOff>177800</xdr:colOff>
      <xdr:row>35</xdr:row>
      <xdr:rowOff>46990</xdr:rowOff>
    </xdr:to>
    <xdr:sp macro="" textlink="">
      <xdr:nvSpPr>
        <xdr:cNvPr id="434" name="楕円 433">
          <a:extLst>
            <a:ext uri="{FF2B5EF4-FFF2-40B4-BE49-F238E27FC236}">
              <a16:creationId xmlns:a16="http://schemas.microsoft.com/office/drawing/2014/main" id="{227C5B8F-C1E2-4F16-8CD0-4D6F78E0C465}"/>
            </a:ext>
          </a:extLst>
        </xdr:cNvPr>
        <xdr:cNvSpPr/>
      </xdr:nvSpPr>
      <xdr:spPr>
        <a:xfrm>
          <a:off x="162687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31767</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2694EB68-DF09-4EA9-8D0F-439B6103A553}"/>
            </a:ext>
          </a:extLst>
        </xdr:cNvPr>
        <xdr:cNvSpPr txBox="1"/>
      </xdr:nvSpPr>
      <xdr:spPr>
        <a:xfrm>
          <a:off x="16357600" y="5861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34925</xdr:rowOff>
    </xdr:from>
    <xdr:to>
      <xdr:col>81</xdr:col>
      <xdr:colOff>101600</xdr:colOff>
      <xdr:row>34</xdr:row>
      <xdr:rowOff>136525</xdr:rowOff>
    </xdr:to>
    <xdr:sp macro="" textlink="">
      <xdr:nvSpPr>
        <xdr:cNvPr id="436" name="楕円 435">
          <a:extLst>
            <a:ext uri="{FF2B5EF4-FFF2-40B4-BE49-F238E27FC236}">
              <a16:creationId xmlns:a16="http://schemas.microsoft.com/office/drawing/2014/main" id="{C25395B8-EA92-4D2B-8EB7-59C329216894}"/>
            </a:ext>
          </a:extLst>
        </xdr:cNvPr>
        <xdr:cNvSpPr/>
      </xdr:nvSpPr>
      <xdr:spPr>
        <a:xfrm>
          <a:off x="15430500" y="586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85725</xdr:rowOff>
    </xdr:from>
    <xdr:to>
      <xdr:col>85</xdr:col>
      <xdr:colOff>127000</xdr:colOff>
      <xdr:row>34</xdr:row>
      <xdr:rowOff>167640</xdr:rowOff>
    </xdr:to>
    <xdr:cxnSp macro="">
      <xdr:nvCxnSpPr>
        <xdr:cNvPr id="437" name="直線コネクタ 436">
          <a:extLst>
            <a:ext uri="{FF2B5EF4-FFF2-40B4-BE49-F238E27FC236}">
              <a16:creationId xmlns:a16="http://schemas.microsoft.com/office/drawing/2014/main" id="{7255582E-2CF2-4A33-9D13-800ADF7F76A5}"/>
            </a:ext>
          </a:extLst>
        </xdr:cNvPr>
        <xdr:cNvCxnSpPr/>
      </xdr:nvCxnSpPr>
      <xdr:spPr>
        <a:xfrm>
          <a:off x="15481300" y="5915025"/>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149225</xdr:rowOff>
    </xdr:from>
    <xdr:to>
      <xdr:col>76</xdr:col>
      <xdr:colOff>165100</xdr:colOff>
      <xdr:row>34</xdr:row>
      <xdr:rowOff>79375</xdr:rowOff>
    </xdr:to>
    <xdr:sp macro="" textlink="">
      <xdr:nvSpPr>
        <xdr:cNvPr id="438" name="楕円 437">
          <a:extLst>
            <a:ext uri="{FF2B5EF4-FFF2-40B4-BE49-F238E27FC236}">
              <a16:creationId xmlns:a16="http://schemas.microsoft.com/office/drawing/2014/main" id="{5AAA39F6-8E4C-4F47-A7EA-AF958549FF1B}"/>
            </a:ext>
          </a:extLst>
        </xdr:cNvPr>
        <xdr:cNvSpPr/>
      </xdr:nvSpPr>
      <xdr:spPr>
        <a:xfrm>
          <a:off x="14541500" y="58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28575</xdr:rowOff>
    </xdr:from>
    <xdr:to>
      <xdr:col>81</xdr:col>
      <xdr:colOff>50800</xdr:colOff>
      <xdr:row>34</xdr:row>
      <xdr:rowOff>85725</xdr:rowOff>
    </xdr:to>
    <xdr:cxnSp macro="">
      <xdr:nvCxnSpPr>
        <xdr:cNvPr id="439" name="直線コネクタ 438">
          <a:extLst>
            <a:ext uri="{FF2B5EF4-FFF2-40B4-BE49-F238E27FC236}">
              <a16:creationId xmlns:a16="http://schemas.microsoft.com/office/drawing/2014/main" id="{96E90C00-062E-4560-AC1D-FA8668BC29DE}"/>
            </a:ext>
          </a:extLst>
        </xdr:cNvPr>
        <xdr:cNvCxnSpPr/>
      </xdr:nvCxnSpPr>
      <xdr:spPr>
        <a:xfrm>
          <a:off x="14592300" y="58578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168275</xdr:rowOff>
    </xdr:from>
    <xdr:to>
      <xdr:col>72</xdr:col>
      <xdr:colOff>38100</xdr:colOff>
      <xdr:row>34</xdr:row>
      <xdr:rowOff>98425</xdr:rowOff>
    </xdr:to>
    <xdr:sp macro="" textlink="">
      <xdr:nvSpPr>
        <xdr:cNvPr id="440" name="楕円 439">
          <a:extLst>
            <a:ext uri="{FF2B5EF4-FFF2-40B4-BE49-F238E27FC236}">
              <a16:creationId xmlns:a16="http://schemas.microsoft.com/office/drawing/2014/main" id="{1E48AFDE-5B27-402E-B001-8180B9D90FC4}"/>
            </a:ext>
          </a:extLst>
        </xdr:cNvPr>
        <xdr:cNvSpPr/>
      </xdr:nvSpPr>
      <xdr:spPr>
        <a:xfrm>
          <a:off x="13652500" y="582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28575</xdr:rowOff>
    </xdr:from>
    <xdr:to>
      <xdr:col>76</xdr:col>
      <xdr:colOff>114300</xdr:colOff>
      <xdr:row>34</xdr:row>
      <xdr:rowOff>47625</xdr:rowOff>
    </xdr:to>
    <xdr:cxnSp macro="">
      <xdr:nvCxnSpPr>
        <xdr:cNvPr id="441" name="直線コネクタ 440">
          <a:extLst>
            <a:ext uri="{FF2B5EF4-FFF2-40B4-BE49-F238E27FC236}">
              <a16:creationId xmlns:a16="http://schemas.microsoft.com/office/drawing/2014/main" id="{5F52A90E-5E9D-46AF-AE45-18EED31EEC7E}"/>
            </a:ext>
          </a:extLst>
        </xdr:cNvPr>
        <xdr:cNvCxnSpPr/>
      </xdr:nvCxnSpPr>
      <xdr:spPr>
        <a:xfrm flipV="1">
          <a:off x="13703300" y="58578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101600</xdr:rowOff>
    </xdr:from>
    <xdr:to>
      <xdr:col>67</xdr:col>
      <xdr:colOff>101600</xdr:colOff>
      <xdr:row>34</xdr:row>
      <xdr:rowOff>31750</xdr:rowOff>
    </xdr:to>
    <xdr:sp macro="" textlink="">
      <xdr:nvSpPr>
        <xdr:cNvPr id="442" name="楕円 441">
          <a:extLst>
            <a:ext uri="{FF2B5EF4-FFF2-40B4-BE49-F238E27FC236}">
              <a16:creationId xmlns:a16="http://schemas.microsoft.com/office/drawing/2014/main" id="{D548D5A1-5137-4E77-9A91-BFB8BC6B0C40}"/>
            </a:ext>
          </a:extLst>
        </xdr:cNvPr>
        <xdr:cNvSpPr/>
      </xdr:nvSpPr>
      <xdr:spPr>
        <a:xfrm>
          <a:off x="1276350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152400</xdr:rowOff>
    </xdr:from>
    <xdr:to>
      <xdr:col>71</xdr:col>
      <xdr:colOff>177800</xdr:colOff>
      <xdr:row>34</xdr:row>
      <xdr:rowOff>47625</xdr:rowOff>
    </xdr:to>
    <xdr:cxnSp macro="">
      <xdr:nvCxnSpPr>
        <xdr:cNvPr id="443" name="直線コネクタ 442">
          <a:extLst>
            <a:ext uri="{FF2B5EF4-FFF2-40B4-BE49-F238E27FC236}">
              <a16:creationId xmlns:a16="http://schemas.microsoft.com/office/drawing/2014/main" id="{1D406E71-6D7A-4104-92AC-3FAC40224C24}"/>
            </a:ext>
          </a:extLst>
        </xdr:cNvPr>
        <xdr:cNvCxnSpPr/>
      </xdr:nvCxnSpPr>
      <xdr:spPr>
        <a:xfrm>
          <a:off x="12814300" y="58102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51452</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42661782-0FAB-4495-8BBF-7DE2BAB6E613}"/>
            </a:ext>
          </a:extLst>
        </xdr:cNvPr>
        <xdr:cNvSpPr txBox="1"/>
      </xdr:nvSpPr>
      <xdr:spPr>
        <a:xfrm>
          <a:off x="152660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20972</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D833EAE0-213F-469C-8047-27D7DF51F514}"/>
            </a:ext>
          </a:extLst>
        </xdr:cNvPr>
        <xdr:cNvSpPr txBox="1"/>
      </xdr:nvSpPr>
      <xdr:spPr>
        <a:xfrm>
          <a:off x="14389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28FA24A4-54DD-4632-A2DD-123FCB384E8D}"/>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9B056B11-2B04-42FF-B48C-B7CCB365306E}"/>
            </a:ext>
          </a:extLst>
        </xdr:cNvPr>
        <xdr:cNvSpPr txBox="1"/>
      </xdr:nvSpPr>
      <xdr:spPr>
        <a:xfrm>
          <a:off x="12611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153052</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8D1CC891-73ED-4805-9E3F-D9C9E1A33D06}"/>
            </a:ext>
          </a:extLst>
        </xdr:cNvPr>
        <xdr:cNvSpPr txBox="1"/>
      </xdr:nvSpPr>
      <xdr:spPr>
        <a:xfrm>
          <a:off x="15266044" y="56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95902</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31D5B606-0E1B-4FBE-B811-61C11136B724}"/>
            </a:ext>
          </a:extLst>
        </xdr:cNvPr>
        <xdr:cNvSpPr txBox="1"/>
      </xdr:nvSpPr>
      <xdr:spPr>
        <a:xfrm>
          <a:off x="14389744" y="55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114952</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FCFE9FF1-681C-43DA-B2EF-0A8CA8DB097F}"/>
            </a:ext>
          </a:extLst>
        </xdr:cNvPr>
        <xdr:cNvSpPr txBox="1"/>
      </xdr:nvSpPr>
      <xdr:spPr>
        <a:xfrm>
          <a:off x="13500744" y="560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48277</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57B68A15-ED29-4033-9ACD-6F34D62A3896}"/>
            </a:ext>
          </a:extLst>
        </xdr:cNvPr>
        <xdr:cNvSpPr txBox="1"/>
      </xdr:nvSpPr>
      <xdr:spPr>
        <a:xfrm>
          <a:off x="12611744" y="55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6B5B3616-7947-4A41-8323-2399B2B2122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D30D49C-0426-4FD8-85FE-EF265885859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FA219479-8709-4A73-AC93-AB387D61F77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5F96424-01FE-4E29-B241-66A3EC1A7EA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FBEC0849-E53E-4F5C-97FE-A0ACE29AFB7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2858159F-E8C0-46ED-8543-98140EF9A76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870E4BEC-D958-40A3-BC9F-6FE29AB7D11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B8B17BED-E4A0-494C-84F2-737C18A38FF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92C3E958-E392-44BC-803C-931D5678534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B578E72-0C82-4B4B-ADA7-158F0E39C23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a:extLst>
            <a:ext uri="{FF2B5EF4-FFF2-40B4-BE49-F238E27FC236}">
              <a16:creationId xmlns:a16="http://schemas.microsoft.com/office/drawing/2014/main" id="{BBDDD2DE-2C5E-405A-9735-DE8B190DB577}"/>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3" name="テキスト ボックス 462">
          <a:extLst>
            <a:ext uri="{FF2B5EF4-FFF2-40B4-BE49-F238E27FC236}">
              <a16:creationId xmlns:a16="http://schemas.microsoft.com/office/drawing/2014/main" id="{F158A81C-576F-4933-B3AD-2AB8B5460014}"/>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a:extLst>
            <a:ext uri="{FF2B5EF4-FFF2-40B4-BE49-F238E27FC236}">
              <a16:creationId xmlns:a16="http://schemas.microsoft.com/office/drawing/2014/main" id="{3C2A3ECC-B04E-4DE5-8C49-957F9F861E0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5" name="テキスト ボックス 464">
          <a:extLst>
            <a:ext uri="{FF2B5EF4-FFF2-40B4-BE49-F238E27FC236}">
              <a16:creationId xmlns:a16="http://schemas.microsoft.com/office/drawing/2014/main" id="{41AF13B9-7D0A-4328-A547-0D9CC0B7ACA8}"/>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a:extLst>
            <a:ext uri="{FF2B5EF4-FFF2-40B4-BE49-F238E27FC236}">
              <a16:creationId xmlns:a16="http://schemas.microsoft.com/office/drawing/2014/main" id="{D8384773-FFE2-4E99-B259-9EFE594329BA}"/>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7" name="テキスト ボックス 466">
          <a:extLst>
            <a:ext uri="{FF2B5EF4-FFF2-40B4-BE49-F238E27FC236}">
              <a16:creationId xmlns:a16="http://schemas.microsoft.com/office/drawing/2014/main" id="{652635E9-889C-4CA4-AC2B-723C690F651B}"/>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a:extLst>
            <a:ext uri="{FF2B5EF4-FFF2-40B4-BE49-F238E27FC236}">
              <a16:creationId xmlns:a16="http://schemas.microsoft.com/office/drawing/2014/main" id="{82716432-8007-43FD-B799-8453828BAFD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9" name="テキスト ボックス 468">
          <a:extLst>
            <a:ext uri="{FF2B5EF4-FFF2-40B4-BE49-F238E27FC236}">
              <a16:creationId xmlns:a16="http://schemas.microsoft.com/office/drawing/2014/main" id="{98D4E7B3-D252-4A5B-A863-574FFF34C31A}"/>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a:extLst>
            <a:ext uri="{FF2B5EF4-FFF2-40B4-BE49-F238E27FC236}">
              <a16:creationId xmlns:a16="http://schemas.microsoft.com/office/drawing/2014/main" id="{22040D48-4A2D-401C-9E9C-BA1855C1201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1" name="テキスト ボックス 470">
          <a:extLst>
            <a:ext uri="{FF2B5EF4-FFF2-40B4-BE49-F238E27FC236}">
              <a16:creationId xmlns:a16="http://schemas.microsoft.com/office/drawing/2014/main" id="{0F0B182D-E7B2-4E40-9CFA-0CAB7D8079DA}"/>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a:extLst>
            <a:ext uri="{FF2B5EF4-FFF2-40B4-BE49-F238E27FC236}">
              <a16:creationId xmlns:a16="http://schemas.microsoft.com/office/drawing/2014/main" id="{5E1CA76A-56D3-41A0-99A9-46809BE8484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3" name="テキスト ボックス 472">
          <a:extLst>
            <a:ext uri="{FF2B5EF4-FFF2-40B4-BE49-F238E27FC236}">
              <a16:creationId xmlns:a16="http://schemas.microsoft.com/office/drawing/2014/main" id="{CC0BE3E9-F1D8-45F0-BEE3-0A9ED8CCA6A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406EC8C7-8FD8-49BE-847A-D4912507CD9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ED64CD1D-670D-47DE-8C17-FBC3499F776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81010B22-6EB4-43DA-B079-7A9D7C5FF15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20118</xdr:rowOff>
    </xdr:from>
    <xdr:to>
      <xdr:col>116</xdr:col>
      <xdr:colOff>62864</xdr:colOff>
      <xdr:row>42</xdr:row>
      <xdr:rowOff>84286</xdr:rowOff>
    </xdr:to>
    <xdr:cxnSp macro="">
      <xdr:nvCxnSpPr>
        <xdr:cNvPr id="477" name="直線コネクタ 476">
          <a:extLst>
            <a:ext uri="{FF2B5EF4-FFF2-40B4-BE49-F238E27FC236}">
              <a16:creationId xmlns:a16="http://schemas.microsoft.com/office/drawing/2014/main" id="{AD0D22F4-DDF4-4349-9E77-FC0B035F0086}"/>
            </a:ext>
          </a:extLst>
        </xdr:cNvPr>
        <xdr:cNvCxnSpPr/>
      </xdr:nvCxnSpPr>
      <xdr:spPr>
        <a:xfrm flipV="1">
          <a:off x="22160864" y="5849418"/>
          <a:ext cx="0" cy="143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88113</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1CA950AD-875D-4C40-8EE9-ACFAF2CC75E8}"/>
            </a:ext>
          </a:extLst>
        </xdr:cNvPr>
        <xdr:cNvSpPr txBox="1"/>
      </xdr:nvSpPr>
      <xdr:spPr>
        <a:xfrm>
          <a:off x="22199600" y="728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84286</xdr:rowOff>
    </xdr:from>
    <xdr:to>
      <xdr:col>116</xdr:col>
      <xdr:colOff>152400</xdr:colOff>
      <xdr:row>42</xdr:row>
      <xdr:rowOff>84286</xdr:rowOff>
    </xdr:to>
    <xdr:cxnSp macro="">
      <xdr:nvCxnSpPr>
        <xdr:cNvPr id="479" name="直線コネクタ 478">
          <a:extLst>
            <a:ext uri="{FF2B5EF4-FFF2-40B4-BE49-F238E27FC236}">
              <a16:creationId xmlns:a16="http://schemas.microsoft.com/office/drawing/2014/main" id="{B5A9A6A8-82C8-461E-9740-17AE995640CC}"/>
            </a:ext>
          </a:extLst>
        </xdr:cNvPr>
        <xdr:cNvCxnSpPr/>
      </xdr:nvCxnSpPr>
      <xdr:spPr>
        <a:xfrm>
          <a:off x="22072600" y="728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138245</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453091CC-8F9C-4514-B002-7AAACDBA2701}"/>
            </a:ext>
          </a:extLst>
        </xdr:cNvPr>
        <xdr:cNvSpPr txBox="1"/>
      </xdr:nvSpPr>
      <xdr:spPr>
        <a:xfrm>
          <a:off x="22199600" y="562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20118</xdr:rowOff>
    </xdr:from>
    <xdr:to>
      <xdr:col>116</xdr:col>
      <xdr:colOff>152400</xdr:colOff>
      <xdr:row>34</xdr:row>
      <xdr:rowOff>20118</xdr:rowOff>
    </xdr:to>
    <xdr:cxnSp macro="">
      <xdr:nvCxnSpPr>
        <xdr:cNvPr id="481" name="直線コネクタ 480">
          <a:extLst>
            <a:ext uri="{FF2B5EF4-FFF2-40B4-BE49-F238E27FC236}">
              <a16:creationId xmlns:a16="http://schemas.microsoft.com/office/drawing/2014/main" id="{ED597AC8-3516-459D-B8EE-51579637A76D}"/>
            </a:ext>
          </a:extLst>
        </xdr:cNvPr>
        <xdr:cNvCxnSpPr/>
      </xdr:nvCxnSpPr>
      <xdr:spPr>
        <a:xfrm>
          <a:off x="22072600" y="5849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75546</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22809E30-0F1B-448A-B82E-2377B5480718}"/>
            </a:ext>
          </a:extLst>
        </xdr:cNvPr>
        <xdr:cNvSpPr txBox="1"/>
      </xdr:nvSpPr>
      <xdr:spPr>
        <a:xfrm>
          <a:off x="22199600" y="6590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52669</xdr:rowOff>
    </xdr:from>
    <xdr:to>
      <xdr:col>116</xdr:col>
      <xdr:colOff>114300</xdr:colOff>
      <xdr:row>39</xdr:row>
      <xdr:rowOff>154269</xdr:rowOff>
    </xdr:to>
    <xdr:sp macro="" textlink="">
      <xdr:nvSpPr>
        <xdr:cNvPr id="483" name="フローチャート: 判断 482">
          <a:extLst>
            <a:ext uri="{FF2B5EF4-FFF2-40B4-BE49-F238E27FC236}">
              <a16:creationId xmlns:a16="http://schemas.microsoft.com/office/drawing/2014/main" id="{A8C12F33-A365-49CA-8B04-280EBAAE2F43}"/>
            </a:ext>
          </a:extLst>
        </xdr:cNvPr>
        <xdr:cNvSpPr/>
      </xdr:nvSpPr>
      <xdr:spPr>
        <a:xfrm>
          <a:off x="22110700" y="673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59710</xdr:rowOff>
    </xdr:from>
    <xdr:to>
      <xdr:col>112</xdr:col>
      <xdr:colOff>38100</xdr:colOff>
      <xdr:row>39</xdr:row>
      <xdr:rowOff>161310</xdr:rowOff>
    </xdr:to>
    <xdr:sp macro="" textlink="">
      <xdr:nvSpPr>
        <xdr:cNvPr id="484" name="フローチャート: 判断 483">
          <a:extLst>
            <a:ext uri="{FF2B5EF4-FFF2-40B4-BE49-F238E27FC236}">
              <a16:creationId xmlns:a16="http://schemas.microsoft.com/office/drawing/2014/main" id="{E2312230-8838-4A7B-98E0-C8BA245C7FB3}"/>
            </a:ext>
          </a:extLst>
        </xdr:cNvPr>
        <xdr:cNvSpPr/>
      </xdr:nvSpPr>
      <xdr:spPr>
        <a:xfrm>
          <a:off x="21272500" y="674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80418</xdr:rowOff>
    </xdr:from>
    <xdr:to>
      <xdr:col>107</xdr:col>
      <xdr:colOff>101600</xdr:colOff>
      <xdr:row>40</xdr:row>
      <xdr:rowOff>10568</xdr:rowOff>
    </xdr:to>
    <xdr:sp macro="" textlink="">
      <xdr:nvSpPr>
        <xdr:cNvPr id="485" name="フローチャート: 判断 484">
          <a:extLst>
            <a:ext uri="{FF2B5EF4-FFF2-40B4-BE49-F238E27FC236}">
              <a16:creationId xmlns:a16="http://schemas.microsoft.com/office/drawing/2014/main" id="{E635A939-E9D8-446F-BDD3-D10BDA2545C8}"/>
            </a:ext>
          </a:extLst>
        </xdr:cNvPr>
        <xdr:cNvSpPr/>
      </xdr:nvSpPr>
      <xdr:spPr>
        <a:xfrm>
          <a:off x="20383500" y="67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73070</xdr:rowOff>
    </xdr:from>
    <xdr:to>
      <xdr:col>102</xdr:col>
      <xdr:colOff>165100</xdr:colOff>
      <xdr:row>40</xdr:row>
      <xdr:rowOff>3220</xdr:rowOff>
    </xdr:to>
    <xdr:sp macro="" textlink="">
      <xdr:nvSpPr>
        <xdr:cNvPr id="486" name="フローチャート: 判断 485">
          <a:extLst>
            <a:ext uri="{FF2B5EF4-FFF2-40B4-BE49-F238E27FC236}">
              <a16:creationId xmlns:a16="http://schemas.microsoft.com/office/drawing/2014/main" id="{4ED043C3-44C9-488B-B9BD-9B85CB92AF51}"/>
            </a:ext>
          </a:extLst>
        </xdr:cNvPr>
        <xdr:cNvSpPr/>
      </xdr:nvSpPr>
      <xdr:spPr>
        <a:xfrm>
          <a:off x="19494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127617</xdr:rowOff>
    </xdr:from>
    <xdr:to>
      <xdr:col>98</xdr:col>
      <xdr:colOff>38100</xdr:colOff>
      <xdr:row>40</xdr:row>
      <xdr:rowOff>57767</xdr:rowOff>
    </xdr:to>
    <xdr:sp macro="" textlink="">
      <xdr:nvSpPr>
        <xdr:cNvPr id="487" name="フローチャート: 判断 486">
          <a:extLst>
            <a:ext uri="{FF2B5EF4-FFF2-40B4-BE49-F238E27FC236}">
              <a16:creationId xmlns:a16="http://schemas.microsoft.com/office/drawing/2014/main" id="{477D7987-392A-4DBE-A54F-40B72DE707EA}"/>
            </a:ext>
          </a:extLst>
        </xdr:cNvPr>
        <xdr:cNvSpPr/>
      </xdr:nvSpPr>
      <xdr:spPr>
        <a:xfrm>
          <a:off x="18605500" y="681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1152128-AD73-422F-9DDD-D05631EBCFF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EE65AD5-4B9F-4B85-83AD-57632E2CD4F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40B15A8-C962-40F5-A2D6-CBC96687CF2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7CEAC2B-CF20-44D5-AD0E-729F278305C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6188969A-7CD4-40FF-92F0-C779E553E35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74385</xdr:rowOff>
    </xdr:from>
    <xdr:to>
      <xdr:col>116</xdr:col>
      <xdr:colOff>114300</xdr:colOff>
      <xdr:row>41</xdr:row>
      <xdr:rowOff>4535</xdr:rowOff>
    </xdr:to>
    <xdr:sp macro="" textlink="">
      <xdr:nvSpPr>
        <xdr:cNvPr id="493" name="楕円 492">
          <a:extLst>
            <a:ext uri="{FF2B5EF4-FFF2-40B4-BE49-F238E27FC236}">
              <a16:creationId xmlns:a16="http://schemas.microsoft.com/office/drawing/2014/main" id="{7003753A-5E91-4D68-BCF6-60592754CF23}"/>
            </a:ext>
          </a:extLst>
        </xdr:cNvPr>
        <xdr:cNvSpPr/>
      </xdr:nvSpPr>
      <xdr:spPr>
        <a:xfrm>
          <a:off x="221107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52812</xdr:rowOff>
    </xdr:from>
    <xdr:ext cx="534377" cy="259045"/>
    <xdr:sp macro="" textlink="">
      <xdr:nvSpPr>
        <xdr:cNvPr id="494" name="【一般廃棄物処理施設】&#10;一人当たり有形固定資産（償却資産）額該当値テキスト">
          <a:extLst>
            <a:ext uri="{FF2B5EF4-FFF2-40B4-BE49-F238E27FC236}">
              <a16:creationId xmlns:a16="http://schemas.microsoft.com/office/drawing/2014/main" id="{E25A18BF-0C86-4328-8A10-51DF6A42549A}"/>
            </a:ext>
          </a:extLst>
        </xdr:cNvPr>
        <xdr:cNvSpPr txBox="1"/>
      </xdr:nvSpPr>
      <xdr:spPr>
        <a:xfrm>
          <a:off x="22199600" y="691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71084</xdr:rowOff>
    </xdr:from>
    <xdr:to>
      <xdr:col>112</xdr:col>
      <xdr:colOff>38100</xdr:colOff>
      <xdr:row>41</xdr:row>
      <xdr:rowOff>1234</xdr:rowOff>
    </xdr:to>
    <xdr:sp macro="" textlink="">
      <xdr:nvSpPr>
        <xdr:cNvPr id="495" name="楕円 494">
          <a:extLst>
            <a:ext uri="{FF2B5EF4-FFF2-40B4-BE49-F238E27FC236}">
              <a16:creationId xmlns:a16="http://schemas.microsoft.com/office/drawing/2014/main" id="{8F44EEFB-2C65-432C-9580-EAAD6A7427F6}"/>
            </a:ext>
          </a:extLst>
        </xdr:cNvPr>
        <xdr:cNvSpPr/>
      </xdr:nvSpPr>
      <xdr:spPr>
        <a:xfrm>
          <a:off x="21272500" y="692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121884</xdr:rowOff>
    </xdr:from>
    <xdr:to>
      <xdr:col>116</xdr:col>
      <xdr:colOff>63500</xdr:colOff>
      <xdr:row>40</xdr:row>
      <xdr:rowOff>125185</xdr:rowOff>
    </xdr:to>
    <xdr:cxnSp macro="">
      <xdr:nvCxnSpPr>
        <xdr:cNvPr id="496" name="直線コネクタ 495">
          <a:extLst>
            <a:ext uri="{FF2B5EF4-FFF2-40B4-BE49-F238E27FC236}">
              <a16:creationId xmlns:a16="http://schemas.microsoft.com/office/drawing/2014/main" id="{E80283A6-E931-406E-98F5-4220BCA59DBF}"/>
            </a:ext>
          </a:extLst>
        </xdr:cNvPr>
        <xdr:cNvCxnSpPr/>
      </xdr:nvCxnSpPr>
      <xdr:spPr>
        <a:xfrm>
          <a:off x="21323300" y="6979884"/>
          <a:ext cx="838200" cy="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84879</xdr:rowOff>
    </xdr:from>
    <xdr:to>
      <xdr:col>107</xdr:col>
      <xdr:colOff>101600</xdr:colOff>
      <xdr:row>41</xdr:row>
      <xdr:rowOff>15029</xdr:rowOff>
    </xdr:to>
    <xdr:sp macro="" textlink="">
      <xdr:nvSpPr>
        <xdr:cNvPr id="497" name="楕円 496">
          <a:extLst>
            <a:ext uri="{FF2B5EF4-FFF2-40B4-BE49-F238E27FC236}">
              <a16:creationId xmlns:a16="http://schemas.microsoft.com/office/drawing/2014/main" id="{E33730D0-5136-4BB7-BA39-A06F88F6B882}"/>
            </a:ext>
          </a:extLst>
        </xdr:cNvPr>
        <xdr:cNvSpPr/>
      </xdr:nvSpPr>
      <xdr:spPr>
        <a:xfrm>
          <a:off x="20383500" y="694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121884</xdr:rowOff>
    </xdr:from>
    <xdr:to>
      <xdr:col>111</xdr:col>
      <xdr:colOff>177800</xdr:colOff>
      <xdr:row>40</xdr:row>
      <xdr:rowOff>135679</xdr:rowOff>
    </xdr:to>
    <xdr:cxnSp macro="">
      <xdr:nvCxnSpPr>
        <xdr:cNvPr id="498" name="直線コネクタ 497">
          <a:extLst>
            <a:ext uri="{FF2B5EF4-FFF2-40B4-BE49-F238E27FC236}">
              <a16:creationId xmlns:a16="http://schemas.microsoft.com/office/drawing/2014/main" id="{7F56FBA8-A335-4671-93A6-34530B8C7E07}"/>
            </a:ext>
          </a:extLst>
        </xdr:cNvPr>
        <xdr:cNvCxnSpPr/>
      </xdr:nvCxnSpPr>
      <xdr:spPr>
        <a:xfrm flipV="1">
          <a:off x="20434300" y="6979884"/>
          <a:ext cx="889000" cy="1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48178</xdr:rowOff>
    </xdr:from>
    <xdr:to>
      <xdr:col>102</xdr:col>
      <xdr:colOff>165100</xdr:colOff>
      <xdr:row>40</xdr:row>
      <xdr:rowOff>149778</xdr:rowOff>
    </xdr:to>
    <xdr:sp macro="" textlink="">
      <xdr:nvSpPr>
        <xdr:cNvPr id="499" name="楕円 498">
          <a:extLst>
            <a:ext uri="{FF2B5EF4-FFF2-40B4-BE49-F238E27FC236}">
              <a16:creationId xmlns:a16="http://schemas.microsoft.com/office/drawing/2014/main" id="{72E87338-8ED9-4DC3-8DC6-A6509CEA9E4B}"/>
            </a:ext>
          </a:extLst>
        </xdr:cNvPr>
        <xdr:cNvSpPr/>
      </xdr:nvSpPr>
      <xdr:spPr>
        <a:xfrm>
          <a:off x="19494500" y="690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98978</xdr:rowOff>
    </xdr:from>
    <xdr:to>
      <xdr:col>107</xdr:col>
      <xdr:colOff>50800</xdr:colOff>
      <xdr:row>40</xdr:row>
      <xdr:rowOff>135679</xdr:rowOff>
    </xdr:to>
    <xdr:cxnSp macro="">
      <xdr:nvCxnSpPr>
        <xdr:cNvPr id="500" name="直線コネクタ 499">
          <a:extLst>
            <a:ext uri="{FF2B5EF4-FFF2-40B4-BE49-F238E27FC236}">
              <a16:creationId xmlns:a16="http://schemas.microsoft.com/office/drawing/2014/main" id="{B8A9AA65-C6D1-4838-8A90-9E3F3D26149F}"/>
            </a:ext>
          </a:extLst>
        </xdr:cNvPr>
        <xdr:cNvCxnSpPr/>
      </xdr:nvCxnSpPr>
      <xdr:spPr>
        <a:xfrm>
          <a:off x="19545300" y="6956978"/>
          <a:ext cx="889000" cy="3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53057</xdr:rowOff>
    </xdr:from>
    <xdr:to>
      <xdr:col>98</xdr:col>
      <xdr:colOff>38100</xdr:colOff>
      <xdr:row>40</xdr:row>
      <xdr:rowOff>154657</xdr:rowOff>
    </xdr:to>
    <xdr:sp macro="" textlink="">
      <xdr:nvSpPr>
        <xdr:cNvPr id="501" name="楕円 500">
          <a:extLst>
            <a:ext uri="{FF2B5EF4-FFF2-40B4-BE49-F238E27FC236}">
              <a16:creationId xmlns:a16="http://schemas.microsoft.com/office/drawing/2014/main" id="{7C4CC6C4-97F7-4BEF-A362-5E9D2173D717}"/>
            </a:ext>
          </a:extLst>
        </xdr:cNvPr>
        <xdr:cNvSpPr/>
      </xdr:nvSpPr>
      <xdr:spPr>
        <a:xfrm>
          <a:off x="18605500" y="691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98978</xdr:rowOff>
    </xdr:from>
    <xdr:to>
      <xdr:col>102</xdr:col>
      <xdr:colOff>114300</xdr:colOff>
      <xdr:row>40</xdr:row>
      <xdr:rowOff>103857</xdr:rowOff>
    </xdr:to>
    <xdr:cxnSp macro="">
      <xdr:nvCxnSpPr>
        <xdr:cNvPr id="502" name="直線コネクタ 501">
          <a:extLst>
            <a:ext uri="{FF2B5EF4-FFF2-40B4-BE49-F238E27FC236}">
              <a16:creationId xmlns:a16="http://schemas.microsoft.com/office/drawing/2014/main" id="{6FE2789E-534C-45DE-9270-4821C64D8FE2}"/>
            </a:ext>
          </a:extLst>
        </xdr:cNvPr>
        <xdr:cNvCxnSpPr/>
      </xdr:nvCxnSpPr>
      <xdr:spPr>
        <a:xfrm flipV="1">
          <a:off x="18656300" y="6956978"/>
          <a:ext cx="889000" cy="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6387</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CD131DB8-9E17-49D6-BD32-A5EBA8A7AC09}"/>
            </a:ext>
          </a:extLst>
        </xdr:cNvPr>
        <xdr:cNvSpPr txBox="1"/>
      </xdr:nvSpPr>
      <xdr:spPr>
        <a:xfrm>
          <a:off x="21011095" y="652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27095</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47E1ACAA-F96A-4BC0-AA6D-EF9CA8498BCE}"/>
            </a:ext>
          </a:extLst>
        </xdr:cNvPr>
        <xdr:cNvSpPr txBox="1"/>
      </xdr:nvSpPr>
      <xdr:spPr>
        <a:xfrm>
          <a:off x="20134795" y="654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19747</xdr:rowOff>
    </xdr:from>
    <xdr:ext cx="599010" cy="259045"/>
    <xdr:sp macro="" textlink="">
      <xdr:nvSpPr>
        <xdr:cNvPr id="505" name="n_3aveValue【一般廃棄物処理施設】&#10;一人当たり有形固定資産（償却資産）額">
          <a:extLst>
            <a:ext uri="{FF2B5EF4-FFF2-40B4-BE49-F238E27FC236}">
              <a16:creationId xmlns:a16="http://schemas.microsoft.com/office/drawing/2014/main" id="{910AE8C1-4F15-462D-8A1A-F4F90C0A08F2}"/>
            </a:ext>
          </a:extLst>
        </xdr:cNvPr>
        <xdr:cNvSpPr txBox="1"/>
      </xdr:nvSpPr>
      <xdr:spPr>
        <a:xfrm>
          <a:off x="19245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74294</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7624140F-B770-4C0B-97D1-D68BCD41C4F4}"/>
            </a:ext>
          </a:extLst>
        </xdr:cNvPr>
        <xdr:cNvSpPr txBox="1"/>
      </xdr:nvSpPr>
      <xdr:spPr>
        <a:xfrm>
          <a:off x="18356795" y="658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163811</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E27D9293-FD3E-46FD-B6A6-BAF46316FB68}"/>
            </a:ext>
          </a:extLst>
        </xdr:cNvPr>
        <xdr:cNvSpPr txBox="1"/>
      </xdr:nvSpPr>
      <xdr:spPr>
        <a:xfrm>
          <a:off x="21043411" y="70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6156</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377B875E-9517-46E3-9F71-A98D2CC40813}"/>
            </a:ext>
          </a:extLst>
        </xdr:cNvPr>
        <xdr:cNvSpPr txBox="1"/>
      </xdr:nvSpPr>
      <xdr:spPr>
        <a:xfrm>
          <a:off x="20167111" y="703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140905</xdr:rowOff>
    </xdr:from>
    <xdr:ext cx="599010" cy="259045"/>
    <xdr:sp macro="" textlink="">
      <xdr:nvSpPr>
        <xdr:cNvPr id="509" name="n_3mainValue【一般廃棄物処理施設】&#10;一人当たり有形固定資産（償却資産）額">
          <a:extLst>
            <a:ext uri="{FF2B5EF4-FFF2-40B4-BE49-F238E27FC236}">
              <a16:creationId xmlns:a16="http://schemas.microsoft.com/office/drawing/2014/main" id="{F866F9D9-6BE1-4352-A9EF-504700BE1F84}"/>
            </a:ext>
          </a:extLst>
        </xdr:cNvPr>
        <xdr:cNvSpPr txBox="1"/>
      </xdr:nvSpPr>
      <xdr:spPr>
        <a:xfrm>
          <a:off x="19245795" y="6998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145784</xdr:rowOff>
    </xdr:from>
    <xdr:ext cx="599010" cy="259045"/>
    <xdr:sp macro="" textlink="">
      <xdr:nvSpPr>
        <xdr:cNvPr id="510" name="n_4mainValue【一般廃棄物処理施設】&#10;一人当たり有形固定資産（償却資産）額">
          <a:extLst>
            <a:ext uri="{FF2B5EF4-FFF2-40B4-BE49-F238E27FC236}">
              <a16:creationId xmlns:a16="http://schemas.microsoft.com/office/drawing/2014/main" id="{290A3711-8342-42CC-AD7B-F20A1005CB0F}"/>
            </a:ext>
          </a:extLst>
        </xdr:cNvPr>
        <xdr:cNvSpPr txBox="1"/>
      </xdr:nvSpPr>
      <xdr:spPr>
        <a:xfrm>
          <a:off x="18356795" y="700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549C217D-346A-448B-9681-B11E325601E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DA9725A6-6A7D-4555-93DA-EE9F8213373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9343CB9F-33B8-494B-997F-8D6441760A5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D297B58A-700E-4E81-8D64-F18B5E984A8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1CAD96BA-78E5-4B75-B23A-2668F37D4D3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FF040558-A047-4F05-821F-1BCC91C7FF9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CB4633E5-1896-47F0-AD9E-B9AFCE48350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306177E4-A7D0-41A6-B0CC-B394105B8291}"/>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2DC44CFE-F265-4481-98A5-E899C08293A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6E0937C5-8CE8-4A56-BA66-29309D4BAEC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BD911C5F-94F1-4682-969F-57E054E7118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C0EC2A6F-716F-4CC5-B28B-244410E1C5A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43D20F99-C722-412F-9904-8FECA0E3B73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3FA78D5A-000C-4DCF-90CA-2C3F8BA4769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A0DD269F-C429-4EB9-9DB4-51088C918DC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CA23CE6B-208E-47AC-BCA7-BAFDD82D6459}"/>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31180AAB-5EDF-489B-8171-BD7B6D29418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737616B7-14E4-4AA5-B4DA-27133B42CC8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35E733F1-E564-4734-BCDB-E4C80CF573E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45FE3427-0CF2-47A7-A0D2-385E6C3910B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9607BEC8-2D4E-4CD7-BB86-6869A018A79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1C4046A0-7868-451D-A52F-49CCB5D858C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91A13A3D-DA26-450D-8D22-50D9A2899B6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D4A4F179-1B33-4C06-BDBB-D6E67162EF7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0724E42C-0136-461B-A7FC-7E8FB171DAB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FF6278C1-5CF9-431D-9026-5FEA9579929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6BC449A9-7685-4309-AD37-98879FD456B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a:extLst>
            <a:ext uri="{FF2B5EF4-FFF2-40B4-BE49-F238E27FC236}">
              <a16:creationId xmlns:a16="http://schemas.microsoft.com/office/drawing/2014/main" id="{E4E097A0-026D-4F17-89FA-653F1A1A1ED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a:extLst>
            <a:ext uri="{FF2B5EF4-FFF2-40B4-BE49-F238E27FC236}">
              <a16:creationId xmlns:a16="http://schemas.microsoft.com/office/drawing/2014/main" id="{029BFADC-A00C-425D-8550-576961A60A5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a:extLst>
            <a:ext uri="{FF2B5EF4-FFF2-40B4-BE49-F238E27FC236}">
              <a16:creationId xmlns:a16="http://schemas.microsoft.com/office/drawing/2014/main" id="{90E9A14A-24C8-42C6-8B5F-B21A3AB2E20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a:extLst>
            <a:ext uri="{FF2B5EF4-FFF2-40B4-BE49-F238E27FC236}">
              <a16:creationId xmlns:a16="http://schemas.microsoft.com/office/drawing/2014/main" id="{C16CCEED-AEC0-4758-9DDF-CAD430B3678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a:extLst>
            <a:ext uri="{FF2B5EF4-FFF2-40B4-BE49-F238E27FC236}">
              <a16:creationId xmlns:a16="http://schemas.microsoft.com/office/drawing/2014/main" id="{6DCBC458-3F27-4EB9-A246-7BB2120BE8D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a:extLst>
            <a:ext uri="{FF2B5EF4-FFF2-40B4-BE49-F238E27FC236}">
              <a16:creationId xmlns:a16="http://schemas.microsoft.com/office/drawing/2014/main" id="{D1B507DD-DC2D-473D-A997-E512E55F421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a:extLst>
            <a:ext uri="{FF2B5EF4-FFF2-40B4-BE49-F238E27FC236}">
              <a16:creationId xmlns:a16="http://schemas.microsoft.com/office/drawing/2014/main" id="{EAFA6C4F-2CE2-444A-9330-E0C6B0BA41D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a:extLst>
            <a:ext uri="{FF2B5EF4-FFF2-40B4-BE49-F238E27FC236}">
              <a16:creationId xmlns:a16="http://schemas.microsoft.com/office/drawing/2014/main" id="{4357695D-C3E7-4F1D-BFFA-7FEAF2610A2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a:extLst>
            <a:ext uri="{FF2B5EF4-FFF2-40B4-BE49-F238E27FC236}">
              <a16:creationId xmlns:a16="http://schemas.microsoft.com/office/drawing/2014/main" id="{C978A9B1-154A-4F5C-BB63-470DA6646E4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7" name="テキスト ボックス 546">
          <a:extLst>
            <a:ext uri="{FF2B5EF4-FFF2-40B4-BE49-F238E27FC236}">
              <a16:creationId xmlns:a16="http://schemas.microsoft.com/office/drawing/2014/main" id="{14ABDF19-62AE-4522-A773-7B1F79BC8F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B029DF4C-4EB5-4B5E-9813-C27919B8828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9" name="テキスト ボックス 548">
          <a:extLst>
            <a:ext uri="{FF2B5EF4-FFF2-40B4-BE49-F238E27FC236}">
              <a16:creationId xmlns:a16="http://schemas.microsoft.com/office/drawing/2014/main" id="{4E885330-8A4A-4A3D-9F2F-3DEB76C145C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1935E560-9EAD-4CA4-95B9-32DBA1BB2CD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551" name="直線コネクタ 550">
          <a:extLst>
            <a:ext uri="{FF2B5EF4-FFF2-40B4-BE49-F238E27FC236}">
              <a16:creationId xmlns:a16="http://schemas.microsoft.com/office/drawing/2014/main" id="{1F54DE40-F61E-448A-9BE0-29FAB0110FBD}"/>
            </a:ext>
          </a:extLst>
        </xdr:cNvPr>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552" name="【消防施設】&#10;有形固定資産減価償却率最小値テキスト">
          <a:extLst>
            <a:ext uri="{FF2B5EF4-FFF2-40B4-BE49-F238E27FC236}">
              <a16:creationId xmlns:a16="http://schemas.microsoft.com/office/drawing/2014/main" id="{C8AADAF7-1675-4E7C-A076-75C4AF2F9B26}"/>
            </a:ext>
          </a:extLst>
        </xdr:cNvPr>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553" name="直線コネクタ 552">
          <a:extLst>
            <a:ext uri="{FF2B5EF4-FFF2-40B4-BE49-F238E27FC236}">
              <a16:creationId xmlns:a16="http://schemas.microsoft.com/office/drawing/2014/main" id="{9AF227A3-5DC4-48EE-9DF4-EC680ED03C6C}"/>
            </a:ext>
          </a:extLst>
        </xdr:cNvPr>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554" name="【消防施設】&#10;有形固定資産減価償却率最大値テキスト">
          <a:extLst>
            <a:ext uri="{FF2B5EF4-FFF2-40B4-BE49-F238E27FC236}">
              <a16:creationId xmlns:a16="http://schemas.microsoft.com/office/drawing/2014/main" id="{17266D12-0AC7-442E-826B-E535852EEA6B}"/>
            </a:ext>
          </a:extLst>
        </xdr:cNvPr>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555" name="直線コネクタ 554">
          <a:extLst>
            <a:ext uri="{FF2B5EF4-FFF2-40B4-BE49-F238E27FC236}">
              <a16:creationId xmlns:a16="http://schemas.microsoft.com/office/drawing/2014/main" id="{B583B09C-865F-47E9-BC7C-49BFD674EB00}"/>
            </a:ext>
          </a:extLst>
        </xdr:cNvPr>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2126164E-A435-4B70-ADBA-2B1070F9DAA2}"/>
            </a:ext>
          </a:extLst>
        </xdr:cNvPr>
        <xdr:cNvSpPr txBox="1"/>
      </xdr:nvSpPr>
      <xdr:spPr>
        <a:xfrm>
          <a:off x="16357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57" name="フローチャート: 判断 556">
          <a:extLst>
            <a:ext uri="{FF2B5EF4-FFF2-40B4-BE49-F238E27FC236}">
              <a16:creationId xmlns:a16="http://schemas.microsoft.com/office/drawing/2014/main" id="{E927E467-BD32-4A97-BE53-111055E00E2B}"/>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558" name="フローチャート: 判断 557">
          <a:extLst>
            <a:ext uri="{FF2B5EF4-FFF2-40B4-BE49-F238E27FC236}">
              <a16:creationId xmlns:a16="http://schemas.microsoft.com/office/drawing/2014/main" id="{B7EA63A5-952E-410F-9261-F4C7EBA95EE6}"/>
            </a:ext>
          </a:extLst>
        </xdr:cNvPr>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559" name="フローチャート: 判断 558">
          <a:extLst>
            <a:ext uri="{FF2B5EF4-FFF2-40B4-BE49-F238E27FC236}">
              <a16:creationId xmlns:a16="http://schemas.microsoft.com/office/drawing/2014/main" id="{1DB8EA9B-EB2F-421E-B022-F3081A534A96}"/>
            </a:ext>
          </a:extLst>
        </xdr:cNvPr>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560" name="フローチャート: 判断 559">
          <a:extLst>
            <a:ext uri="{FF2B5EF4-FFF2-40B4-BE49-F238E27FC236}">
              <a16:creationId xmlns:a16="http://schemas.microsoft.com/office/drawing/2014/main" id="{1917505C-CB68-4426-8F04-0A3EBDD64B0A}"/>
            </a:ext>
          </a:extLst>
        </xdr:cNvPr>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561" name="フローチャート: 判断 560">
          <a:extLst>
            <a:ext uri="{FF2B5EF4-FFF2-40B4-BE49-F238E27FC236}">
              <a16:creationId xmlns:a16="http://schemas.microsoft.com/office/drawing/2014/main" id="{0161CF6D-7275-412D-985C-6456CD38616A}"/>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B523909D-0575-43A7-9AD7-A93D3E54B73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BA1B45E0-B7E7-4681-B594-E12B0014570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295906A8-C798-4345-A868-C8B093D0F4F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A453896E-F544-4741-B13B-69FF6C517C2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2AE4D858-5723-478D-AE84-3E823D61F8F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73025</xdr:rowOff>
    </xdr:from>
    <xdr:to>
      <xdr:col>85</xdr:col>
      <xdr:colOff>177800</xdr:colOff>
      <xdr:row>84</xdr:row>
      <xdr:rowOff>3175</xdr:rowOff>
    </xdr:to>
    <xdr:sp macro="" textlink="">
      <xdr:nvSpPr>
        <xdr:cNvPr id="567" name="楕円 566">
          <a:extLst>
            <a:ext uri="{FF2B5EF4-FFF2-40B4-BE49-F238E27FC236}">
              <a16:creationId xmlns:a16="http://schemas.microsoft.com/office/drawing/2014/main" id="{A2EAD0DA-CAD2-4854-8888-3960AE2DD600}"/>
            </a:ext>
          </a:extLst>
        </xdr:cNvPr>
        <xdr:cNvSpPr/>
      </xdr:nvSpPr>
      <xdr:spPr>
        <a:xfrm>
          <a:off x="162687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51452</xdr:rowOff>
    </xdr:from>
    <xdr:ext cx="405111" cy="259045"/>
    <xdr:sp macro="" textlink="">
      <xdr:nvSpPr>
        <xdr:cNvPr id="568" name="【消防施設】&#10;有形固定資産減価償却率該当値テキスト">
          <a:extLst>
            <a:ext uri="{FF2B5EF4-FFF2-40B4-BE49-F238E27FC236}">
              <a16:creationId xmlns:a16="http://schemas.microsoft.com/office/drawing/2014/main" id="{E67B239B-B8BB-4CAC-A70B-3A15209DEF03}"/>
            </a:ext>
          </a:extLst>
        </xdr:cNvPr>
        <xdr:cNvSpPr txBox="1"/>
      </xdr:nvSpPr>
      <xdr:spPr>
        <a:xfrm>
          <a:off x="16357600"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36830</xdr:rowOff>
    </xdr:from>
    <xdr:to>
      <xdr:col>81</xdr:col>
      <xdr:colOff>101600</xdr:colOff>
      <xdr:row>83</xdr:row>
      <xdr:rowOff>138430</xdr:rowOff>
    </xdr:to>
    <xdr:sp macro="" textlink="">
      <xdr:nvSpPr>
        <xdr:cNvPr id="569" name="楕円 568">
          <a:extLst>
            <a:ext uri="{FF2B5EF4-FFF2-40B4-BE49-F238E27FC236}">
              <a16:creationId xmlns:a16="http://schemas.microsoft.com/office/drawing/2014/main" id="{48FBE1BB-21F9-4EFD-B233-84F5D3E1B938}"/>
            </a:ext>
          </a:extLst>
        </xdr:cNvPr>
        <xdr:cNvSpPr/>
      </xdr:nvSpPr>
      <xdr:spPr>
        <a:xfrm>
          <a:off x="15430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87630</xdr:rowOff>
    </xdr:from>
    <xdr:to>
      <xdr:col>85</xdr:col>
      <xdr:colOff>127000</xdr:colOff>
      <xdr:row>83</xdr:row>
      <xdr:rowOff>123825</xdr:rowOff>
    </xdr:to>
    <xdr:cxnSp macro="">
      <xdr:nvCxnSpPr>
        <xdr:cNvPr id="570" name="直線コネクタ 569">
          <a:extLst>
            <a:ext uri="{FF2B5EF4-FFF2-40B4-BE49-F238E27FC236}">
              <a16:creationId xmlns:a16="http://schemas.microsoft.com/office/drawing/2014/main" id="{F1529A22-4F0B-434B-A25B-FA0857F221B4}"/>
            </a:ext>
          </a:extLst>
        </xdr:cNvPr>
        <xdr:cNvCxnSpPr/>
      </xdr:nvCxnSpPr>
      <xdr:spPr>
        <a:xfrm>
          <a:off x="15481300" y="143179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23495</xdr:rowOff>
    </xdr:from>
    <xdr:to>
      <xdr:col>76</xdr:col>
      <xdr:colOff>165100</xdr:colOff>
      <xdr:row>82</xdr:row>
      <xdr:rowOff>125095</xdr:rowOff>
    </xdr:to>
    <xdr:sp macro="" textlink="">
      <xdr:nvSpPr>
        <xdr:cNvPr id="571" name="楕円 570">
          <a:extLst>
            <a:ext uri="{FF2B5EF4-FFF2-40B4-BE49-F238E27FC236}">
              <a16:creationId xmlns:a16="http://schemas.microsoft.com/office/drawing/2014/main" id="{CC3F798E-4878-40FC-8FDC-36A7A2E19FE0}"/>
            </a:ext>
          </a:extLst>
        </xdr:cNvPr>
        <xdr:cNvSpPr/>
      </xdr:nvSpPr>
      <xdr:spPr>
        <a:xfrm>
          <a:off x="14541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74295</xdr:rowOff>
    </xdr:from>
    <xdr:to>
      <xdr:col>81</xdr:col>
      <xdr:colOff>50800</xdr:colOff>
      <xdr:row>83</xdr:row>
      <xdr:rowOff>87630</xdr:rowOff>
    </xdr:to>
    <xdr:cxnSp macro="">
      <xdr:nvCxnSpPr>
        <xdr:cNvPr id="572" name="直線コネクタ 571">
          <a:extLst>
            <a:ext uri="{FF2B5EF4-FFF2-40B4-BE49-F238E27FC236}">
              <a16:creationId xmlns:a16="http://schemas.microsoft.com/office/drawing/2014/main" id="{83BB96D9-EECB-4EBC-9C5B-6B3D13BE40EE}"/>
            </a:ext>
          </a:extLst>
        </xdr:cNvPr>
        <xdr:cNvCxnSpPr/>
      </xdr:nvCxnSpPr>
      <xdr:spPr>
        <a:xfrm>
          <a:off x="14592300" y="14133195"/>
          <a:ext cx="88900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162561</xdr:rowOff>
    </xdr:from>
    <xdr:to>
      <xdr:col>72</xdr:col>
      <xdr:colOff>38100</xdr:colOff>
      <xdr:row>82</xdr:row>
      <xdr:rowOff>92711</xdr:rowOff>
    </xdr:to>
    <xdr:sp macro="" textlink="">
      <xdr:nvSpPr>
        <xdr:cNvPr id="573" name="楕円 572">
          <a:extLst>
            <a:ext uri="{FF2B5EF4-FFF2-40B4-BE49-F238E27FC236}">
              <a16:creationId xmlns:a16="http://schemas.microsoft.com/office/drawing/2014/main" id="{AD7377CE-D1C3-4DD4-BA0D-87FEE687DF4B}"/>
            </a:ext>
          </a:extLst>
        </xdr:cNvPr>
        <xdr:cNvSpPr/>
      </xdr:nvSpPr>
      <xdr:spPr>
        <a:xfrm>
          <a:off x="13652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41911</xdr:rowOff>
    </xdr:from>
    <xdr:to>
      <xdr:col>76</xdr:col>
      <xdr:colOff>114300</xdr:colOff>
      <xdr:row>82</xdr:row>
      <xdr:rowOff>74295</xdr:rowOff>
    </xdr:to>
    <xdr:cxnSp macro="">
      <xdr:nvCxnSpPr>
        <xdr:cNvPr id="574" name="直線コネクタ 573">
          <a:extLst>
            <a:ext uri="{FF2B5EF4-FFF2-40B4-BE49-F238E27FC236}">
              <a16:creationId xmlns:a16="http://schemas.microsoft.com/office/drawing/2014/main" id="{C1D17C2E-6B53-4301-9E6A-6FE6F5BF3841}"/>
            </a:ext>
          </a:extLst>
        </xdr:cNvPr>
        <xdr:cNvCxnSpPr/>
      </xdr:nvCxnSpPr>
      <xdr:spPr>
        <a:xfrm>
          <a:off x="13703300" y="141008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109220</xdr:rowOff>
    </xdr:from>
    <xdr:to>
      <xdr:col>67</xdr:col>
      <xdr:colOff>101600</xdr:colOff>
      <xdr:row>82</xdr:row>
      <xdr:rowOff>39370</xdr:rowOff>
    </xdr:to>
    <xdr:sp macro="" textlink="">
      <xdr:nvSpPr>
        <xdr:cNvPr id="575" name="楕円 574">
          <a:extLst>
            <a:ext uri="{FF2B5EF4-FFF2-40B4-BE49-F238E27FC236}">
              <a16:creationId xmlns:a16="http://schemas.microsoft.com/office/drawing/2014/main" id="{79936275-AF56-48A3-B6B6-BF9B0FE6DD60}"/>
            </a:ext>
          </a:extLst>
        </xdr:cNvPr>
        <xdr:cNvSpPr/>
      </xdr:nvSpPr>
      <xdr:spPr>
        <a:xfrm>
          <a:off x="12763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160020</xdr:rowOff>
    </xdr:from>
    <xdr:to>
      <xdr:col>71</xdr:col>
      <xdr:colOff>177800</xdr:colOff>
      <xdr:row>82</xdr:row>
      <xdr:rowOff>41911</xdr:rowOff>
    </xdr:to>
    <xdr:cxnSp macro="">
      <xdr:nvCxnSpPr>
        <xdr:cNvPr id="576" name="直線コネクタ 575">
          <a:extLst>
            <a:ext uri="{FF2B5EF4-FFF2-40B4-BE49-F238E27FC236}">
              <a16:creationId xmlns:a16="http://schemas.microsoft.com/office/drawing/2014/main" id="{9669133D-317F-4643-AB84-E9BD4EC6ACDD}"/>
            </a:ext>
          </a:extLst>
        </xdr:cNvPr>
        <xdr:cNvCxnSpPr/>
      </xdr:nvCxnSpPr>
      <xdr:spPr>
        <a:xfrm>
          <a:off x="12814300" y="140474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2557</xdr:rowOff>
    </xdr:from>
    <xdr:ext cx="405111" cy="259045"/>
    <xdr:sp macro="" textlink="">
      <xdr:nvSpPr>
        <xdr:cNvPr id="577" name="n_1aveValue【消防施設】&#10;有形固定資産減価償却率">
          <a:extLst>
            <a:ext uri="{FF2B5EF4-FFF2-40B4-BE49-F238E27FC236}">
              <a16:creationId xmlns:a16="http://schemas.microsoft.com/office/drawing/2014/main" id="{0CFEC883-9E2A-49C6-99B5-EBB104CDD03B}"/>
            </a:ext>
          </a:extLst>
        </xdr:cNvPr>
        <xdr:cNvSpPr txBox="1"/>
      </xdr:nvSpPr>
      <xdr:spPr>
        <a:xfrm>
          <a:off x="15266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135907</xdr:rowOff>
    </xdr:from>
    <xdr:ext cx="405111" cy="259045"/>
    <xdr:sp macro="" textlink="">
      <xdr:nvSpPr>
        <xdr:cNvPr id="578" name="n_2aveValue【消防施設】&#10;有形固定資産減価償却率">
          <a:extLst>
            <a:ext uri="{FF2B5EF4-FFF2-40B4-BE49-F238E27FC236}">
              <a16:creationId xmlns:a16="http://schemas.microsoft.com/office/drawing/2014/main" id="{D3F27009-91FC-47FD-8EB7-A673553E38AD}"/>
            </a:ext>
          </a:extLst>
        </xdr:cNvPr>
        <xdr:cNvSpPr txBox="1"/>
      </xdr:nvSpPr>
      <xdr:spPr>
        <a:xfrm>
          <a:off x="14389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579" name="n_3aveValue【消防施設】&#10;有形固定資産減価償却率">
          <a:extLst>
            <a:ext uri="{FF2B5EF4-FFF2-40B4-BE49-F238E27FC236}">
              <a16:creationId xmlns:a16="http://schemas.microsoft.com/office/drawing/2014/main" id="{60E822AA-403D-4BA2-B53A-9750FA2AB2F3}"/>
            </a:ext>
          </a:extLst>
        </xdr:cNvPr>
        <xdr:cNvSpPr txBox="1"/>
      </xdr:nvSpPr>
      <xdr:spPr>
        <a:xfrm>
          <a:off x="13500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580" name="n_4aveValue【消防施設】&#10;有形固定資産減価償却率">
          <a:extLst>
            <a:ext uri="{FF2B5EF4-FFF2-40B4-BE49-F238E27FC236}">
              <a16:creationId xmlns:a16="http://schemas.microsoft.com/office/drawing/2014/main" id="{6E7DB565-3F42-4710-8D12-CF5D9A942734}"/>
            </a:ext>
          </a:extLst>
        </xdr:cNvPr>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129557</xdr:rowOff>
    </xdr:from>
    <xdr:ext cx="405111" cy="259045"/>
    <xdr:sp macro="" textlink="">
      <xdr:nvSpPr>
        <xdr:cNvPr id="581" name="n_1mainValue【消防施設】&#10;有形固定資産減価償却率">
          <a:extLst>
            <a:ext uri="{FF2B5EF4-FFF2-40B4-BE49-F238E27FC236}">
              <a16:creationId xmlns:a16="http://schemas.microsoft.com/office/drawing/2014/main" id="{93E53F23-83D2-4098-A96B-06CF7A330C49}"/>
            </a:ext>
          </a:extLst>
        </xdr:cNvPr>
        <xdr:cNvSpPr txBox="1"/>
      </xdr:nvSpPr>
      <xdr:spPr>
        <a:xfrm>
          <a:off x="152660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116222</xdr:rowOff>
    </xdr:from>
    <xdr:ext cx="405111" cy="259045"/>
    <xdr:sp macro="" textlink="">
      <xdr:nvSpPr>
        <xdr:cNvPr id="582" name="n_2mainValue【消防施設】&#10;有形固定資産減価償却率">
          <a:extLst>
            <a:ext uri="{FF2B5EF4-FFF2-40B4-BE49-F238E27FC236}">
              <a16:creationId xmlns:a16="http://schemas.microsoft.com/office/drawing/2014/main" id="{C3FAAEF9-0176-4B0A-8F7B-386FC8A309D1}"/>
            </a:ext>
          </a:extLst>
        </xdr:cNvPr>
        <xdr:cNvSpPr txBox="1"/>
      </xdr:nvSpPr>
      <xdr:spPr>
        <a:xfrm>
          <a:off x="14389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109238</xdr:rowOff>
    </xdr:from>
    <xdr:ext cx="405111" cy="259045"/>
    <xdr:sp macro="" textlink="">
      <xdr:nvSpPr>
        <xdr:cNvPr id="583" name="n_3mainValue【消防施設】&#10;有形固定資産減価償却率">
          <a:extLst>
            <a:ext uri="{FF2B5EF4-FFF2-40B4-BE49-F238E27FC236}">
              <a16:creationId xmlns:a16="http://schemas.microsoft.com/office/drawing/2014/main" id="{9C5E26E3-8F02-4943-B455-7519FDDB4977}"/>
            </a:ext>
          </a:extLst>
        </xdr:cNvPr>
        <xdr:cNvSpPr txBox="1"/>
      </xdr:nvSpPr>
      <xdr:spPr>
        <a:xfrm>
          <a:off x="13500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55897</xdr:rowOff>
    </xdr:from>
    <xdr:ext cx="405111" cy="259045"/>
    <xdr:sp macro="" textlink="">
      <xdr:nvSpPr>
        <xdr:cNvPr id="584" name="n_4mainValue【消防施設】&#10;有形固定資産減価償却率">
          <a:extLst>
            <a:ext uri="{FF2B5EF4-FFF2-40B4-BE49-F238E27FC236}">
              <a16:creationId xmlns:a16="http://schemas.microsoft.com/office/drawing/2014/main" id="{367DE800-17CD-4894-B838-EC0F91D45B25}"/>
            </a:ext>
          </a:extLst>
        </xdr:cNvPr>
        <xdr:cNvSpPr txBox="1"/>
      </xdr:nvSpPr>
      <xdr:spPr>
        <a:xfrm>
          <a:off x="12611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470A099C-6CC2-4A06-81C4-999AB71D2C4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8667B4AF-8AE8-4C3D-8428-1E84148BDD1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A41B8BCA-6B3F-4A18-A07E-1CA2F1C7B36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816F5928-92D1-4893-BB54-CA0A584514C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77621FA2-E433-4EB0-A2CC-0BD8012BB1C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D071497C-6769-4A8C-A667-FD83470C0F9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EAEC5DE4-CE97-4533-BFFE-69DB1696A2A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041E0948-07E0-43AC-B385-454A31249E7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A61C02AB-4B4C-40C4-95B0-45B301F07E8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429E83EA-822B-4115-B442-D0D71E7C003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5" name="直線コネクタ 594">
          <a:extLst>
            <a:ext uri="{FF2B5EF4-FFF2-40B4-BE49-F238E27FC236}">
              <a16:creationId xmlns:a16="http://schemas.microsoft.com/office/drawing/2014/main" id="{EBA88361-BA34-4D58-9E4A-323DC437663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6" name="テキスト ボックス 595">
          <a:extLst>
            <a:ext uri="{FF2B5EF4-FFF2-40B4-BE49-F238E27FC236}">
              <a16:creationId xmlns:a16="http://schemas.microsoft.com/office/drawing/2014/main" id="{AFA7C8C0-4A33-4233-8A02-E90929E136E3}"/>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7" name="直線コネクタ 596">
          <a:extLst>
            <a:ext uri="{FF2B5EF4-FFF2-40B4-BE49-F238E27FC236}">
              <a16:creationId xmlns:a16="http://schemas.microsoft.com/office/drawing/2014/main" id="{1B364CAF-4401-4A3D-BE03-6A8C2644647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8" name="テキスト ボックス 597">
          <a:extLst>
            <a:ext uri="{FF2B5EF4-FFF2-40B4-BE49-F238E27FC236}">
              <a16:creationId xmlns:a16="http://schemas.microsoft.com/office/drawing/2014/main" id="{015E7150-0F79-49F3-B0E2-C415BEA7D7C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9" name="直線コネクタ 598">
          <a:extLst>
            <a:ext uri="{FF2B5EF4-FFF2-40B4-BE49-F238E27FC236}">
              <a16:creationId xmlns:a16="http://schemas.microsoft.com/office/drawing/2014/main" id="{67750042-7CD2-41F5-A562-D78CA0232A0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0" name="テキスト ボックス 599">
          <a:extLst>
            <a:ext uri="{FF2B5EF4-FFF2-40B4-BE49-F238E27FC236}">
              <a16:creationId xmlns:a16="http://schemas.microsoft.com/office/drawing/2014/main" id="{24FFAAED-A0AA-4421-BF56-ADCB615D76B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1" name="直線コネクタ 600">
          <a:extLst>
            <a:ext uri="{FF2B5EF4-FFF2-40B4-BE49-F238E27FC236}">
              <a16:creationId xmlns:a16="http://schemas.microsoft.com/office/drawing/2014/main" id="{895DE11D-4E14-45E9-8649-FDB3ED7C21D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2" name="テキスト ボックス 601">
          <a:extLst>
            <a:ext uri="{FF2B5EF4-FFF2-40B4-BE49-F238E27FC236}">
              <a16:creationId xmlns:a16="http://schemas.microsoft.com/office/drawing/2014/main" id="{DFBDD552-5001-4389-9579-CA11FA906AD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46C1F43D-8F5B-4D62-9494-E130A019E91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0ADD217B-7EC7-412C-8F69-370D5CDB2A8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73931F70-AB59-4A8A-99E4-AEE5839EFF0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606" name="直線コネクタ 605">
          <a:extLst>
            <a:ext uri="{FF2B5EF4-FFF2-40B4-BE49-F238E27FC236}">
              <a16:creationId xmlns:a16="http://schemas.microsoft.com/office/drawing/2014/main" id="{CB696035-73CD-4037-AF04-DEA914B962CC}"/>
            </a:ext>
          </a:extLst>
        </xdr:cNvPr>
        <xdr:cNvCxnSpPr/>
      </xdr:nvCxnSpPr>
      <xdr:spPr>
        <a:xfrm flipV="1">
          <a:off x="22160864" y="13471092"/>
          <a:ext cx="0" cy="1301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07" name="【消防施設】&#10;一人当たり面積最小値テキスト">
          <a:extLst>
            <a:ext uri="{FF2B5EF4-FFF2-40B4-BE49-F238E27FC236}">
              <a16:creationId xmlns:a16="http://schemas.microsoft.com/office/drawing/2014/main" id="{900488AC-1EC2-4846-9829-9BB59E921276}"/>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08" name="直線コネクタ 607">
          <a:extLst>
            <a:ext uri="{FF2B5EF4-FFF2-40B4-BE49-F238E27FC236}">
              <a16:creationId xmlns:a16="http://schemas.microsoft.com/office/drawing/2014/main" id="{065E1F2B-6E9F-4EF6-9D98-2A25E26D4765}"/>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609" name="【消防施設】&#10;一人当たり面積最大値テキスト">
          <a:extLst>
            <a:ext uri="{FF2B5EF4-FFF2-40B4-BE49-F238E27FC236}">
              <a16:creationId xmlns:a16="http://schemas.microsoft.com/office/drawing/2014/main" id="{E552CD3B-D5C4-4503-B09D-0EF820BB8BB9}"/>
            </a:ext>
          </a:extLst>
        </xdr:cNvPr>
        <xdr:cNvSpPr txBox="1"/>
      </xdr:nvSpPr>
      <xdr:spPr>
        <a:xfrm>
          <a:off x="22199600" y="1324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610" name="直線コネクタ 609">
          <a:extLst>
            <a:ext uri="{FF2B5EF4-FFF2-40B4-BE49-F238E27FC236}">
              <a16:creationId xmlns:a16="http://schemas.microsoft.com/office/drawing/2014/main" id="{BE5B5F90-2574-43F7-8D4B-F923E082D3A2}"/>
            </a:ext>
          </a:extLst>
        </xdr:cNvPr>
        <xdr:cNvCxnSpPr/>
      </xdr:nvCxnSpPr>
      <xdr:spPr>
        <a:xfrm>
          <a:off x="22072600" y="1347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75100</xdr:rowOff>
    </xdr:from>
    <xdr:ext cx="469744" cy="259045"/>
    <xdr:sp macro="" textlink="">
      <xdr:nvSpPr>
        <xdr:cNvPr id="611" name="【消防施設】&#10;一人当たり面積平均値テキスト">
          <a:extLst>
            <a:ext uri="{FF2B5EF4-FFF2-40B4-BE49-F238E27FC236}">
              <a16:creationId xmlns:a16="http://schemas.microsoft.com/office/drawing/2014/main" id="{10F8F601-D5A0-4431-8A8D-B3CFE30EA954}"/>
            </a:ext>
          </a:extLst>
        </xdr:cNvPr>
        <xdr:cNvSpPr txBox="1"/>
      </xdr:nvSpPr>
      <xdr:spPr>
        <a:xfrm>
          <a:off x="22199600" y="1447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612" name="フローチャート: 判断 611">
          <a:extLst>
            <a:ext uri="{FF2B5EF4-FFF2-40B4-BE49-F238E27FC236}">
              <a16:creationId xmlns:a16="http://schemas.microsoft.com/office/drawing/2014/main" id="{969C4AE4-92F3-4028-9F3E-F53CE29A5188}"/>
            </a:ext>
          </a:extLst>
        </xdr:cNvPr>
        <xdr:cNvSpPr/>
      </xdr:nvSpPr>
      <xdr:spPr>
        <a:xfrm>
          <a:off x="221107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613" name="フローチャート: 判断 612">
          <a:extLst>
            <a:ext uri="{FF2B5EF4-FFF2-40B4-BE49-F238E27FC236}">
              <a16:creationId xmlns:a16="http://schemas.microsoft.com/office/drawing/2014/main" id="{B0090BD5-F485-467C-8843-7467749AF7D9}"/>
            </a:ext>
          </a:extLst>
        </xdr:cNvPr>
        <xdr:cNvSpPr/>
      </xdr:nvSpPr>
      <xdr:spPr>
        <a:xfrm>
          <a:off x="21272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614" name="フローチャート: 判断 613">
          <a:extLst>
            <a:ext uri="{FF2B5EF4-FFF2-40B4-BE49-F238E27FC236}">
              <a16:creationId xmlns:a16="http://schemas.microsoft.com/office/drawing/2014/main" id="{2A6D6597-42D3-43AA-975F-3071899CE576}"/>
            </a:ext>
          </a:extLst>
        </xdr:cNvPr>
        <xdr:cNvSpPr/>
      </xdr:nvSpPr>
      <xdr:spPr>
        <a:xfrm>
          <a:off x="20383500" y="146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54508</xdr:rowOff>
    </xdr:from>
    <xdr:to>
      <xdr:col>102</xdr:col>
      <xdr:colOff>165100</xdr:colOff>
      <xdr:row>85</xdr:row>
      <xdr:rowOff>156108</xdr:rowOff>
    </xdr:to>
    <xdr:sp macro="" textlink="">
      <xdr:nvSpPr>
        <xdr:cNvPr id="615" name="フローチャート: 判断 614">
          <a:extLst>
            <a:ext uri="{FF2B5EF4-FFF2-40B4-BE49-F238E27FC236}">
              <a16:creationId xmlns:a16="http://schemas.microsoft.com/office/drawing/2014/main" id="{561EAE42-F12D-4B3D-A716-FDA3C4ECF69A}"/>
            </a:ext>
          </a:extLst>
        </xdr:cNvPr>
        <xdr:cNvSpPr/>
      </xdr:nvSpPr>
      <xdr:spPr>
        <a:xfrm>
          <a:off x="19494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60909</xdr:rowOff>
    </xdr:from>
    <xdr:to>
      <xdr:col>98</xdr:col>
      <xdr:colOff>38100</xdr:colOff>
      <xdr:row>85</xdr:row>
      <xdr:rowOff>162509</xdr:rowOff>
    </xdr:to>
    <xdr:sp macro="" textlink="">
      <xdr:nvSpPr>
        <xdr:cNvPr id="616" name="フローチャート: 判断 615">
          <a:extLst>
            <a:ext uri="{FF2B5EF4-FFF2-40B4-BE49-F238E27FC236}">
              <a16:creationId xmlns:a16="http://schemas.microsoft.com/office/drawing/2014/main" id="{D6E27A53-97C5-47D2-A311-2C6D1C565742}"/>
            </a:ext>
          </a:extLst>
        </xdr:cNvPr>
        <xdr:cNvSpPr/>
      </xdr:nvSpPr>
      <xdr:spPr>
        <a:xfrm>
          <a:off x="18605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AB10B7C0-5C79-4F0E-A5AB-62577155658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75CA7AC3-62CA-49D5-A54E-CEC50250F25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3DBEE3B1-3344-4242-BD09-4238BCCA0F5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74B9A57D-A33F-4E5B-9D2E-D9FBD7E6F54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3DFE0BAA-3DB0-4F8F-8CA6-CADB5D84759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132232</xdr:rowOff>
    </xdr:from>
    <xdr:to>
      <xdr:col>116</xdr:col>
      <xdr:colOff>114300</xdr:colOff>
      <xdr:row>86</xdr:row>
      <xdr:rowOff>62382</xdr:rowOff>
    </xdr:to>
    <xdr:sp macro="" textlink="">
      <xdr:nvSpPr>
        <xdr:cNvPr id="622" name="楕円 621">
          <a:extLst>
            <a:ext uri="{FF2B5EF4-FFF2-40B4-BE49-F238E27FC236}">
              <a16:creationId xmlns:a16="http://schemas.microsoft.com/office/drawing/2014/main" id="{861A8085-0DA3-4D44-BAC2-C3EA02662F34}"/>
            </a:ext>
          </a:extLst>
        </xdr:cNvPr>
        <xdr:cNvSpPr/>
      </xdr:nvSpPr>
      <xdr:spPr>
        <a:xfrm>
          <a:off x="22110700" y="1470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47159</xdr:rowOff>
    </xdr:from>
    <xdr:ext cx="469744" cy="259045"/>
    <xdr:sp macro="" textlink="">
      <xdr:nvSpPr>
        <xdr:cNvPr id="623" name="【消防施設】&#10;一人当たり面積該当値テキスト">
          <a:extLst>
            <a:ext uri="{FF2B5EF4-FFF2-40B4-BE49-F238E27FC236}">
              <a16:creationId xmlns:a16="http://schemas.microsoft.com/office/drawing/2014/main" id="{6F9A030C-D440-49CD-BA45-13F13E40A751}"/>
            </a:ext>
          </a:extLst>
        </xdr:cNvPr>
        <xdr:cNvSpPr txBox="1"/>
      </xdr:nvSpPr>
      <xdr:spPr>
        <a:xfrm>
          <a:off x="22199600" y="1462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132232</xdr:rowOff>
    </xdr:from>
    <xdr:to>
      <xdr:col>112</xdr:col>
      <xdr:colOff>38100</xdr:colOff>
      <xdr:row>86</xdr:row>
      <xdr:rowOff>62382</xdr:rowOff>
    </xdr:to>
    <xdr:sp macro="" textlink="">
      <xdr:nvSpPr>
        <xdr:cNvPr id="624" name="楕円 623">
          <a:extLst>
            <a:ext uri="{FF2B5EF4-FFF2-40B4-BE49-F238E27FC236}">
              <a16:creationId xmlns:a16="http://schemas.microsoft.com/office/drawing/2014/main" id="{27D9704A-AFDF-4FB1-9F3F-B99C747AB95B}"/>
            </a:ext>
          </a:extLst>
        </xdr:cNvPr>
        <xdr:cNvSpPr/>
      </xdr:nvSpPr>
      <xdr:spPr>
        <a:xfrm>
          <a:off x="21272500" y="1470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11582</xdr:rowOff>
    </xdr:from>
    <xdr:to>
      <xdr:col>116</xdr:col>
      <xdr:colOff>63500</xdr:colOff>
      <xdr:row>86</xdr:row>
      <xdr:rowOff>11582</xdr:rowOff>
    </xdr:to>
    <xdr:cxnSp macro="">
      <xdr:nvCxnSpPr>
        <xdr:cNvPr id="625" name="直線コネクタ 624">
          <a:extLst>
            <a:ext uri="{FF2B5EF4-FFF2-40B4-BE49-F238E27FC236}">
              <a16:creationId xmlns:a16="http://schemas.microsoft.com/office/drawing/2014/main" id="{0710BE91-483B-4BE0-8EAA-657C9942A91F}"/>
            </a:ext>
          </a:extLst>
        </xdr:cNvPr>
        <xdr:cNvCxnSpPr/>
      </xdr:nvCxnSpPr>
      <xdr:spPr>
        <a:xfrm>
          <a:off x="21323300" y="147562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134062</xdr:rowOff>
    </xdr:from>
    <xdr:to>
      <xdr:col>107</xdr:col>
      <xdr:colOff>101600</xdr:colOff>
      <xdr:row>86</xdr:row>
      <xdr:rowOff>64212</xdr:rowOff>
    </xdr:to>
    <xdr:sp macro="" textlink="">
      <xdr:nvSpPr>
        <xdr:cNvPr id="626" name="楕円 625">
          <a:extLst>
            <a:ext uri="{FF2B5EF4-FFF2-40B4-BE49-F238E27FC236}">
              <a16:creationId xmlns:a16="http://schemas.microsoft.com/office/drawing/2014/main" id="{5EC1543A-FE91-46C8-BE62-BE00F2635D97}"/>
            </a:ext>
          </a:extLst>
        </xdr:cNvPr>
        <xdr:cNvSpPr/>
      </xdr:nvSpPr>
      <xdr:spPr>
        <a:xfrm>
          <a:off x="20383500" y="1470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11582</xdr:rowOff>
    </xdr:from>
    <xdr:to>
      <xdr:col>111</xdr:col>
      <xdr:colOff>177800</xdr:colOff>
      <xdr:row>86</xdr:row>
      <xdr:rowOff>13412</xdr:rowOff>
    </xdr:to>
    <xdr:cxnSp macro="">
      <xdr:nvCxnSpPr>
        <xdr:cNvPr id="627" name="直線コネクタ 626">
          <a:extLst>
            <a:ext uri="{FF2B5EF4-FFF2-40B4-BE49-F238E27FC236}">
              <a16:creationId xmlns:a16="http://schemas.microsoft.com/office/drawing/2014/main" id="{DBA92C2C-ACAE-43A7-83FF-1D63A058E081}"/>
            </a:ext>
          </a:extLst>
        </xdr:cNvPr>
        <xdr:cNvCxnSpPr/>
      </xdr:nvCxnSpPr>
      <xdr:spPr>
        <a:xfrm flipV="1">
          <a:off x="20434300" y="14756282"/>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134519</xdr:rowOff>
    </xdr:from>
    <xdr:to>
      <xdr:col>102</xdr:col>
      <xdr:colOff>165100</xdr:colOff>
      <xdr:row>86</xdr:row>
      <xdr:rowOff>64669</xdr:rowOff>
    </xdr:to>
    <xdr:sp macro="" textlink="">
      <xdr:nvSpPr>
        <xdr:cNvPr id="628" name="楕円 627">
          <a:extLst>
            <a:ext uri="{FF2B5EF4-FFF2-40B4-BE49-F238E27FC236}">
              <a16:creationId xmlns:a16="http://schemas.microsoft.com/office/drawing/2014/main" id="{E6CC1039-B772-4CCE-8946-ED7583C4DAB8}"/>
            </a:ext>
          </a:extLst>
        </xdr:cNvPr>
        <xdr:cNvSpPr/>
      </xdr:nvSpPr>
      <xdr:spPr>
        <a:xfrm>
          <a:off x="19494500" y="14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13412</xdr:rowOff>
    </xdr:from>
    <xdr:to>
      <xdr:col>107</xdr:col>
      <xdr:colOff>50800</xdr:colOff>
      <xdr:row>86</xdr:row>
      <xdr:rowOff>13869</xdr:rowOff>
    </xdr:to>
    <xdr:cxnSp macro="">
      <xdr:nvCxnSpPr>
        <xdr:cNvPr id="629" name="直線コネクタ 628">
          <a:extLst>
            <a:ext uri="{FF2B5EF4-FFF2-40B4-BE49-F238E27FC236}">
              <a16:creationId xmlns:a16="http://schemas.microsoft.com/office/drawing/2014/main" id="{34BD2708-C475-4B4E-8572-CFCE373742DD}"/>
            </a:ext>
          </a:extLst>
        </xdr:cNvPr>
        <xdr:cNvCxnSpPr/>
      </xdr:nvCxnSpPr>
      <xdr:spPr>
        <a:xfrm flipV="1">
          <a:off x="19545300" y="1475811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134519</xdr:rowOff>
    </xdr:from>
    <xdr:to>
      <xdr:col>98</xdr:col>
      <xdr:colOff>38100</xdr:colOff>
      <xdr:row>86</xdr:row>
      <xdr:rowOff>64669</xdr:rowOff>
    </xdr:to>
    <xdr:sp macro="" textlink="">
      <xdr:nvSpPr>
        <xdr:cNvPr id="630" name="楕円 629">
          <a:extLst>
            <a:ext uri="{FF2B5EF4-FFF2-40B4-BE49-F238E27FC236}">
              <a16:creationId xmlns:a16="http://schemas.microsoft.com/office/drawing/2014/main" id="{0404A219-6081-4509-813B-8AA386C8F746}"/>
            </a:ext>
          </a:extLst>
        </xdr:cNvPr>
        <xdr:cNvSpPr/>
      </xdr:nvSpPr>
      <xdr:spPr>
        <a:xfrm>
          <a:off x="18605500" y="14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13869</xdr:rowOff>
    </xdr:from>
    <xdr:to>
      <xdr:col>102</xdr:col>
      <xdr:colOff>114300</xdr:colOff>
      <xdr:row>86</xdr:row>
      <xdr:rowOff>13869</xdr:rowOff>
    </xdr:to>
    <xdr:cxnSp macro="">
      <xdr:nvCxnSpPr>
        <xdr:cNvPr id="631" name="直線コネクタ 630">
          <a:extLst>
            <a:ext uri="{FF2B5EF4-FFF2-40B4-BE49-F238E27FC236}">
              <a16:creationId xmlns:a16="http://schemas.microsoft.com/office/drawing/2014/main" id="{2BE7C3A7-602D-46A9-B36F-2C95C8C179B4}"/>
            </a:ext>
          </a:extLst>
        </xdr:cNvPr>
        <xdr:cNvCxnSpPr/>
      </xdr:nvCxnSpPr>
      <xdr:spPr>
        <a:xfrm>
          <a:off x="18656300" y="147585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5300</xdr:rowOff>
    </xdr:from>
    <xdr:ext cx="469744" cy="259045"/>
    <xdr:sp macro="" textlink="">
      <xdr:nvSpPr>
        <xdr:cNvPr id="632" name="n_1aveValue【消防施設】&#10;一人当たり面積">
          <a:extLst>
            <a:ext uri="{FF2B5EF4-FFF2-40B4-BE49-F238E27FC236}">
              <a16:creationId xmlns:a16="http://schemas.microsoft.com/office/drawing/2014/main" id="{55C0D1C5-65B3-47CA-99B5-921E31AF76E1}"/>
            </a:ext>
          </a:extLst>
        </xdr:cNvPr>
        <xdr:cNvSpPr txBox="1"/>
      </xdr:nvSpPr>
      <xdr:spPr>
        <a:xfrm>
          <a:off x="210757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170806</xdr:rowOff>
    </xdr:from>
    <xdr:ext cx="469744" cy="259045"/>
    <xdr:sp macro="" textlink="">
      <xdr:nvSpPr>
        <xdr:cNvPr id="633" name="n_2aveValue【消防施設】&#10;一人当たり面積">
          <a:extLst>
            <a:ext uri="{FF2B5EF4-FFF2-40B4-BE49-F238E27FC236}">
              <a16:creationId xmlns:a16="http://schemas.microsoft.com/office/drawing/2014/main" id="{6003121C-514C-4DCF-9026-2B616CF3C040}"/>
            </a:ext>
          </a:extLst>
        </xdr:cNvPr>
        <xdr:cNvSpPr txBox="1"/>
      </xdr:nvSpPr>
      <xdr:spPr>
        <a:xfrm>
          <a:off x="20199427" y="144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1185</xdr:rowOff>
    </xdr:from>
    <xdr:ext cx="469744" cy="259045"/>
    <xdr:sp macro="" textlink="">
      <xdr:nvSpPr>
        <xdr:cNvPr id="634" name="n_3aveValue【消防施設】&#10;一人当たり面積">
          <a:extLst>
            <a:ext uri="{FF2B5EF4-FFF2-40B4-BE49-F238E27FC236}">
              <a16:creationId xmlns:a16="http://schemas.microsoft.com/office/drawing/2014/main" id="{4876713C-40A8-44D2-BBD8-2217DE494E71}"/>
            </a:ext>
          </a:extLst>
        </xdr:cNvPr>
        <xdr:cNvSpPr txBox="1"/>
      </xdr:nvSpPr>
      <xdr:spPr>
        <a:xfrm>
          <a:off x="19310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7586</xdr:rowOff>
    </xdr:from>
    <xdr:ext cx="469744" cy="259045"/>
    <xdr:sp macro="" textlink="">
      <xdr:nvSpPr>
        <xdr:cNvPr id="635" name="n_4aveValue【消防施設】&#10;一人当たり面積">
          <a:extLst>
            <a:ext uri="{FF2B5EF4-FFF2-40B4-BE49-F238E27FC236}">
              <a16:creationId xmlns:a16="http://schemas.microsoft.com/office/drawing/2014/main" id="{4A9ACA06-7451-40E5-9CD1-1458AAF78FD9}"/>
            </a:ext>
          </a:extLst>
        </xdr:cNvPr>
        <xdr:cNvSpPr txBox="1"/>
      </xdr:nvSpPr>
      <xdr:spPr>
        <a:xfrm>
          <a:off x="18421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53509</xdr:rowOff>
    </xdr:from>
    <xdr:ext cx="469744" cy="259045"/>
    <xdr:sp macro="" textlink="">
      <xdr:nvSpPr>
        <xdr:cNvPr id="636" name="n_1mainValue【消防施設】&#10;一人当たり面積">
          <a:extLst>
            <a:ext uri="{FF2B5EF4-FFF2-40B4-BE49-F238E27FC236}">
              <a16:creationId xmlns:a16="http://schemas.microsoft.com/office/drawing/2014/main" id="{37A5AED0-E974-4B85-8FE9-CA143D200CAB}"/>
            </a:ext>
          </a:extLst>
        </xdr:cNvPr>
        <xdr:cNvSpPr txBox="1"/>
      </xdr:nvSpPr>
      <xdr:spPr>
        <a:xfrm>
          <a:off x="21075727" y="1479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55339</xdr:rowOff>
    </xdr:from>
    <xdr:ext cx="469744" cy="259045"/>
    <xdr:sp macro="" textlink="">
      <xdr:nvSpPr>
        <xdr:cNvPr id="637" name="n_2mainValue【消防施設】&#10;一人当たり面積">
          <a:extLst>
            <a:ext uri="{FF2B5EF4-FFF2-40B4-BE49-F238E27FC236}">
              <a16:creationId xmlns:a16="http://schemas.microsoft.com/office/drawing/2014/main" id="{4DD6858D-87A4-4C41-AD44-A254FD9258D9}"/>
            </a:ext>
          </a:extLst>
        </xdr:cNvPr>
        <xdr:cNvSpPr txBox="1"/>
      </xdr:nvSpPr>
      <xdr:spPr>
        <a:xfrm>
          <a:off x="20199427" y="1480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55796</xdr:rowOff>
    </xdr:from>
    <xdr:ext cx="469744" cy="259045"/>
    <xdr:sp macro="" textlink="">
      <xdr:nvSpPr>
        <xdr:cNvPr id="638" name="n_3mainValue【消防施設】&#10;一人当たり面積">
          <a:extLst>
            <a:ext uri="{FF2B5EF4-FFF2-40B4-BE49-F238E27FC236}">
              <a16:creationId xmlns:a16="http://schemas.microsoft.com/office/drawing/2014/main" id="{73F10B58-6862-4E50-87B0-62FE37C5D695}"/>
            </a:ext>
          </a:extLst>
        </xdr:cNvPr>
        <xdr:cNvSpPr txBox="1"/>
      </xdr:nvSpPr>
      <xdr:spPr>
        <a:xfrm>
          <a:off x="19310427" y="1480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55796</xdr:rowOff>
    </xdr:from>
    <xdr:ext cx="469744" cy="259045"/>
    <xdr:sp macro="" textlink="">
      <xdr:nvSpPr>
        <xdr:cNvPr id="639" name="n_4mainValue【消防施設】&#10;一人当たり面積">
          <a:extLst>
            <a:ext uri="{FF2B5EF4-FFF2-40B4-BE49-F238E27FC236}">
              <a16:creationId xmlns:a16="http://schemas.microsoft.com/office/drawing/2014/main" id="{4CC14812-4852-49D9-B002-E30E509A102D}"/>
            </a:ext>
          </a:extLst>
        </xdr:cNvPr>
        <xdr:cNvSpPr txBox="1"/>
      </xdr:nvSpPr>
      <xdr:spPr>
        <a:xfrm>
          <a:off x="18421427" y="1480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2E7ADB0-1675-47F9-9847-DEA0FEEB82A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DBA4EA2E-AB2B-4D9F-B71D-D753ABFF83E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B9315223-5070-4E53-B6EE-161F7AEF837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B0BD3163-46B7-4267-92FD-128B618200F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51241919-3DCA-48EE-8039-BA7BC2E5CC5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8EEA187F-B6B3-414C-B38F-2B521DBB6F4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33F4943B-1BE4-4527-BFC8-1D31A54A494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E737C746-E55D-47C4-AAF6-7C02E62F7C9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2D3CF2C0-E707-41D2-924F-30900DC122E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62B957C1-E021-4BA1-90DD-C2310A897C7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F57C32FA-16F6-4F2F-876F-38C7501388B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C3D6420D-7268-4C9D-A4AF-F70EAAE93F0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F80BB8B4-3F79-4889-A5AF-83CDE3B0644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3E3E358B-93A5-4B48-B723-01EB157B8F1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A06DA62C-3952-4DD3-9376-8F0767C15B0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F381054D-1DD3-4AF7-A635-03C31FEAAE5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E91FAE8D-4130-44E2-A129-2D7AD9AD442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D86F82E4-168A-4CC2-B139-60C7C57E75A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8920050B-8A2F-4052-BE2C-B8F2C390C23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FA32B15F-0CBB-4D88-BBB0-BF8687DD206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CCECD2DE-6789-4FFA-85B4-D50EAC70896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107B226E-AB3D-4A7E-98CD-1E7E26D1A15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B90084D9-1D5D-4E84-BAE7-BAE41C81CCE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515A25BC-0050-42E5-A214-D51C2ED1857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4604D54F-BBF9-4B42-A350-D58253AFDD1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665" name="直線コネクタ 664">
          <a:extLst>
            <a:ext uri="{FF2B5EF4-FFF2-40B4-BE49-F238E27FC236}">
              <a16:creationId xmlns:a16="http://schemas.microsoft.com/office/drawing/2014/main" id="{09B95C39-F78A-4634-81D2-DB1BEFC379E6}"/>
            </a:ext>
          </a:extLst>
        </xdr:cNvPr>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庁舎】&#10;有形固定資産減価償却率最小値テキスト">
          <a:extLst>
            <a:ext uri="{FF2B5EF4-FFF2-40B4-BE49-F238E27FC236}">
              <a16:creationId xmlns:a16="http://schemas.microsoft.com/office/drawing/2014/main" id="{54E4C05A-A110-4D36-B5F9-6A13E7D59E4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a:extLst>
            <a:ext uri="{FF2B5EF4-FFF2-40B4-BE49-F238E27FC236}">
              <a16:creationId xmlns:a16="http://schemas.microsoft.com/office/drawing/2014/main" id="{B6051F5A-00BF-4C80-8AED-C0B891A2A42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668" name="【庁舎】&#10;有形固定資産減価償却率最大値テキスト">
          <a:extLst>
            <a:ext uri="{FF2B5EF4-FFF2-40B4-BE49-F238E27FC236}">
              <a16:creationId xmlns:a16="http://schemas.microsoft.com/office/drawing/2014/main" id="{7D9AF119-6FB1-4274-999C-2CA03F9DD417}"/>
            </a:ext>
          </a:extLst>
        </xdr:cNvPr>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669" name="直線コネクタ 668">
          <a:extLst>
            <a:ext uri="{FF2B5EF4-FFF2-40B4-BE49-F238E27FC236}">
              <a16:creationId xmlns:a16="http://schemas.microsoft.com/office/drawing/2014/main" id="{EFD28980-11DB-4F80-8786-F51A18696D13}"/>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165843</xdr:rowOff>
    </xdr:from>
    <xdr:ext cx="405111" cy="259045"/>
    <xdr:sp macro="" textlink="">
      <xdr:nvSpPr>
        <xdr:cNvPr id="670" name="【庁舎】&#10;有形固定資産減価償却率平均値テキスト">
          <a:extLst>
            <a:ext uri="{FF2B5EF4-FFF2-40B4-BE49-F238E27FC236}">
              <a16:creationId xmlns:a16="http://schemas.microsoft.com/office/drawing/2014/main" id="{85B5602F-ECB6-40DA-9E68-B4386443FE70}"/>
            </a:ext>
          </a:extLst>
        </xdr:cNvPr>
        <xdr:cNvSpPr txBox="1"/>
      </xdr:nvSpPr>
      <xdr:spPr>
        <a:xfrm>
          <a:off x="16357600" y="1782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671" name="フローチャート: 判断 670">
          <a:extLst>
            <a:ext uri="{FF2B5EF4-FFF2-40B4-BE49-F238E27FC236}">
              <a16:creationId xmlns:a16="http://schemas.microsoft.com/office/drawing/2014/main" id="{B345F94C-E4CA-4DCA-84BE-A1718B073AA0}"/>
            </a:ext>
          </a:extLst>
        </xdr:cNvPr>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672" name="フローチャート: 判断 671">
          <a:extLst>
            <a:ext uri="{FF2B5EF4-FFF2-40B4-BE49-F238E27FC236}">
              <a16:creationId xmlns:a16="http://schemas.microsoft.com/office/drawing/2014/main" id="{7C309B39-C779-4950-AFB4-312BB634546B}"/>
            </a:ext>
          </a:extLst>
        </xdr:cNvPr>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673" name="フローチャート: 判断 672">
          <a:extLst>
            <a:ext uri="{FF2B5EF4-FFF2-40B4-BE49-F238E27FC236}">
              <a16:creationId xmlns:a16="http://schemas.microsoft.com/office/drawing/2014/main" id="{545A508B-7698-485B-A35C-2269D2507BF3}"/>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674" name="フローチャート: 判断 673">
          <a:extLst>
            <a:ext uri="{FF2B5EF4-FFF2-40B4-BE49-F238E27FC236}">
              <a16:creationId xmlns:a16="http://schemas.microsoft.com/office/drawing/2014/main" id="{37696A78-2F60-4F83-BD46-D8A14F946547}"/>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675" name="フローチャート: 判断 674">
          <a:extLst>
            <a:ext uri="{FF2B5EF4-FFF2-40B4-BE49-F238E27FC236}">
              <a16:creationId xmlns:a16="http://schemas.microsoft.com/office/drawing/2014/main" id="{4AA5D17A-5360-4920-A0B9-BB3FB1B7B89E}"/>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3CC75AE9-5461-44D0-91EE-BAB21E7E288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A10C93B1-DC16-4D6A-8168-A091A599508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3A536B1-4EB3-47A3-9EDA-620F7CB49B8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EBCB6C25-F15D-47C8-8E2E-ED7A1E0CF4F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17F17D4F-F787-4A91-A919-3EC59C2DF24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10705</xdr:rowOff>
    </xdr:from>
    <xdr:to>
      <xdr:col>85</xdr:col>
      <xdr:colOff>177800</xdr:colOff>
      <xdr:row>105</xdr:row>
      <xdr:rowOff>112305</xdr:rowOff>
    </xdr:to>
    <xdr:sp macro="" textlink="">
      <xdr:nvSpPr>
        <xdr:cNvPr id="681" name="楕円 680">
          <a:extLst>
            <a:ext uri="{FF2B5EF4-FFF2-40B4-BE49-F238E27FC236}">
              <a16:creationId xmlns:a16="http://schemas.microsoft.com/office/drawing/2014/main" id="{D16F6B37-249E-4322-8F95-75BBCEE6B9D6}"/>
            </a:ext>
          </a:extLst>
        </xdr:cNvPr>
        <xdr:cNvSpPr/>
      </xdr:nvSpPr>
      <xdr:spPr>
        <a:xfrm>
          <a:off x="162687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160582</xdr:rowOff>
    </xdr:from>
    <xdr:ext cx="405111" cy="259045"/>
    <xdr:sp macro="" textlink="">
      <xdr:nvSpPr>
        <xdr:cNvPr id="682" name="【庁舎】&#10;有形固定資産減価償却率該当値テキスト">
          <a:extLst>
            <a:ext uri="{FF2B5EF4-FFF2-40B4-BE49-F238E27FC236}">
              <a16:creationId xmlns:a16="http://schemas.microsoft.com/office/drawing/2014/main" id="{06333F21-5D81-4AEB-84B9-03FBFEACF4CB}"/>
            </a:ext>
          </a:extLst>
        </xdr:cNvPr>
        <xdr:cNvSpPr txBox="1"/>
      </xdr:nvSpPr>
      <xdr:spPr>
        <a:xfrm>
          <a:off x="16357600"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146231</xdr:rowOff>
    </xdr:from>
    <xdr:to>
      <xdr:col>81</xdr:col>
      <xdr:colOff>101600</xdr:colOff>
      <xdr:row>105</xdr:row>
      <xdr:rowOff>76381</xdr:rowOff>
    </xdr:to>
    <xdr:sp macro="" textlink="">
      <xdr:nvSpPr>
        <xdr:cNvPr id="683" name="楕円 682">
          <a:extLst>
            <a:ext uri="{FF2B5EF4-FFF2-40B4-BE49-F238E27FC236}">
              <a16:creationId xmlns:a16="http://schemas.microsoft.com/office/drawing/2014/main" id="{BF0B2FBE-8C50-4F6D-93AF-ACC1E757CA2A}"/>
            </a:ext>
          </a:extLst>
        </xdr:cNvPr>
        <xdr:cNvSpPr/>
      </xdr:nvSpPr>
      <xdr:spPr>
        <a:xfrm>
          <a:off x="15430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25581</xdr:rowOff>
    </xdr:from>
    <xdr:to>
      <xdr:col>85</xdr:col>
      <xdr:colOff>127000</xdr:colOff>
      <xdr:row>105</xdr:row>
      <xdr:rowOff>61505</xdr:rowOff>
    </xdr:to>
    <xdr:cxnSp macro="">
      <xdr:nvCxnSpPr>
        <xdr:cNvPr id="684" name="直線コネクタ 683">
          <a:extLst>
            <a:ext uri="{FF2B5EF4-FFF2-40B4-BE49-F238E27FC236}">
              <a16:creationId xmlns:a16="http://schemas.microsoft.com/office/drawing/2014/main" id="{36E81DA8-5090-4A50-806B-C99DEB8BB8F1}"/>
            </a:ext>
          </a:extLst>
        </xdr:cNvPr>
        <xdr:cNvCxnSpPr/>
      </xdr:nvCxnSpPr>
      <xdr:spPr>
        <a:xfrm>
          <a:off x="15481300" y="18027831"/>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121738</xdr:rowOff>
    </xdr:from>
    <xdr:to>
      <xdr:col>76</xdr:col>
      <xdr:colOff>165100</xdr:colOff>
      <xdr:row>105</xdr:row>
      <xdr:rowOff>51888</xdr:rowOff>
    </xdr:to>
    <xdr:sp macro="" textlink="">
      <xdr:nvSpPr>
        <xdr:cNvPr id="685" name="楕円 684">
          <a:extLst>
            <a:ext uri="{FF2B5EF4-FFF2-40B4-BE49-F238E27FC236}">
              <a16:creationId xmlns:a16="http://schemas.microsoft.com/office/drawing/2014/main" id="{73A39FE5-55F3-4113-A3DE-31AED818EF04}"/>
            </a:ext>
          </a:extLst>
        </xdr:cNvPr>
        <xdr:cNvSpPr/>
      </xdr:nvSpPr>
      <xdr:spPr>
        <a:xfrm>
          <a:off x="14541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1088</xdr:rowOff>
    </xdr:from>
    <xdr:to>
      <xdr:col>81</xdr:col>
      <xdr:colOff>50800</xdr:colOff>
      <xdr:row>105</xdr:row>
      <xdr:rowOff>25581</xdr:rowOff>
    </xdr:to>
    <xdr:cxnSp macro="">
      <xdr:nvCxnSpPr>
        <xdr:cNvPr id="686" name="直線コネクタ 685">
          <a:extLst>
            <a:ext uri="{FF2B5EF4-FFF2-40B4-BE49-F238E27FC236}">
              <a16:creationId xmlns:a16="http://schemas.microsoft.com/office/drawing/2014/main" id="{A13DC95B-2871-44DF-B281-51E27BFE10E5}"/>
            </a:ext>
          </a:extLst>
        </xdr:cNvPr>
        <xdr:cNvCxnSpPr/>
      </xdr:nvCxnSpPr>
      <xdr:spPr>
        <a:xfrm>
          <a:off x="14592300" y="1800333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92348</xdr:rowOff>
    </xdr:from>
    <xdr:to>
      <xdr:col>72</xdr:col>
      <xdr:colOff>38100</xdr:colOff>
      <xdr:row>107</xdr:row>
      <xdr:rowOff>22498</xdr:rowOff>
    </xdr:to>
    <xdr:sp macro="" textlink="">
      <xdr:nvSpPr>
        <xdr:cNvPr id="687" name="楕円 686">
          <a:extLst>
            <a:ext uri="{FF2B5EF4-FFF2-40B4-BE49-F238E27FC236}">
              <a16:creationId xmlns:a16="http://schemas.microsoft.com/office/drawing/2014/main" id="{BDF92B7B-E69B-4656-AE00-227367447F4D}"/>
            </a:ext>
          </a:extLst>
        </xdr:cNvPr>
        <xdr:cNvSpPr/>
      </xdr:nvSpPr>
      <xdr:spPr>
        <a:xfrm>
          <a:off x="13652500" y="1826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1088</xdr:rowOff>
    </xdr:from>
    <xdr:to>
      <xdr:col>76</xdr:col>
      <xdr:colOff>114300</xdr:colOff>
      <xdr:row>106</xdr:row>
      <xdr:rowOff>143148</xdr:rowOff>
    </xdr:to>
    <xdr:cxnSp macro="">
      <xdr:nvCxnSpPr>
        <xdr:cNvPr id="688" name="直線コネクタ 687">
          <a:extLst>
            <a:ext uri="{FF2B5EF4-FFF2-40B4-BE49-F238E27FC236}">
              <a16:creationId xmlns:a16="http://schemas.microsoft.com/office/drawing/2014/main" id="{8FFE9D50-F70C-4D61-9353-F55913C0227D}"/>
            </a:ext>
          </a:extLst>
        </xdr:cNvPr>
        <xdr:cNvCxnSpPr/>
      </xdr:nvCxnSpPr>
      <xdr:spPr>
        <a:xfrm flipV="1">
          <a:off x="13703300" y="18003338"/>
          <a:ext cx="889000" cy="31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142966</xdr:rowOff>
    </xdr:from>
    <xdr:to>
      <xdr:col>67</xdr:col>
      <xdr:colOff>101600</xdr:colOff>
      <xdr:row>107</xdr:row>
      <xdr:rowOff>73116</xdr:rowOff>
    </xdr:to>
    <xdr:sp macro="" textlink="">
      <xdr:nvSpPr>
        <xdr:cNvPr id="689" name="楕円 688">
          <a:extLst>
            <a:ext uri="{FF2B5EF4-FFF2-40B4-BE49-F238E27FC236}">
              <a16:creationId xmlns:a16="http://schemas.microsoft.com/office/drawing/2014/main" id="{23270FCA-5CFB-408D-8BA9-FFC668EA79D4}"/>
            </a:ext>
          </a:extLst>
        </xdr:cNvPr>
        <xdr:cNvSpPr/>
      </xdr:nvSpPr>
      <xdr:spPr>
        <a:xfrm>
          <a:off x="12763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143148</xdr:rowOff>
    </xdr:from>
    <xdr:to>
      <xdr:col>71</xdr:col>
      <xdr:colOff>177800</xdr:colOff>
      <xdr:row>107</xdr:row>
      <xdr:rowOff>22316</xdr:rowOff>
    </xdr:to>
    <xdr:cxnSp macro="">
      <xdr:nvCxnSpPr>
        <xdr:cNvPr id="690" name="直線コネクタ 689">
          <a:extLst>
            <a:ext uri="{FF2B5EF4-FFF2-40B4-BE49-F238E27FC236}">
              <a16:creationId xmlns:a16="http://schemas.microsoft.com/office/drawing/2014/main" id="{304F52D6-A9D3-4724-A788-CCCE583FBC16}"/>
            </a:ext>
          </a:extLst>
        </xdr:cNvPr>
        <xdr:cNvCxnSpPr/>
      </xdr:nvCxnSpPr>
      <xdr:spPr>
        <a:xfrm flipV="1">
          <a:off x="12814300" y="18316848"/>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81478</xdr:rowOff>
    </xdr:from>
    <xdr:ext cx="405111" cy="259045"/>
    <xdr:sp macro="" textlink="">
      <xdr:nvSpPr>
        <xdr:cNvPr id="691" name="n_1aveValue【庁舎】&#10;有形固定資産減価償却率">
          <a:extLst>
            <a:ext uri="{FF2B5EF4-FFF2-40B4-BE49-F238E27FC236}">
              <a16:creationId xmlns:a16="http://schemas.microsoft.com/office/drawing/2014/main" id="{CEECBD90-B2B7-47AC-A6E1-9AB2B153F1B4}"/>
            </a:ext>
          </a:extLst>
        </xdr:cNvPr>
        <xdr:cNvSpPr txBox="1"/>
      </xdr:nvSpPr>
      <xdr:spPr>
        <a:xfrm>
          <a:off x="152660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51179</xdr:rowOff>
    </xdr:from>
    <xdr:ext cx="405111" cy="259045"/>
    <xdr:sp macro="" textlink="">
      <xdr:nvSpPr>
        <xdr:cNvPr id="692" name="n_2aveValue【庁舎】&#10;有形固定資産減価償却率">
          <a:extLst>
            <a:ext uri="{FF2B5EF4-FFF2-40B4-BE49-F238E27FC236}">
              <a16:creationId xmlns:a16="http://schemas.microsoft.com/office/drawing/2014/main" id="{05E90305-B3A4-41F1-ABEF-2B2824169AA7}"/>
            </a:ext>
          </a:extLst>
        </xdr:cNvPr>
        <xdr:cNvSpPr txBox="1"/>
      </xdr:nvSpPr>
      <xdr:spPr>
        <a:xfrm>
          <a:off x="14389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693" name="n_3aveValue【庁舎】&#10;有形固定資産減価償却率">
          <a:extLst>
            <a:ext uri="{FF2B5EF4-FFF2-40B4-BE49-F238E27FC236}">
              <a16:creationId xmlns:a16="http://schemas.microsoft.com/office/drawing/2014/main" id="{7844DB2B-D74B-4296-BC98-8C358E43DC03}"/>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694" name="n_4aveValue【庁舎】&#10;有形固定資産減価償却率">
          <a:extLst>
            <a:ext uri="{FF2B5EF4-FFF2-40B4-BE49-F238E27FC236}">
              <a16:creationId xmlns:a16="http://schemas.microsoft.com/office/drawing/2014/main" id="{80AFA73C-B91A-4EC8-B3C7-9606AF4794A2}"/>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67508</xdr:rowOff>
    </xdr:from>
    <xdr:ext cx="405111" cy="259045"/>
    <xdr:sp macro="" textlink="">
      <xdr:nvSpPr>
        <xdr:cNvPr id="695" name="n_1mainValue【庁舎】&#10;有形固定資産減価償却率">
          <a:extLst>
            <a:ext uri="{FF2B5EF4-FFF2-40B4-BE49-F238E27FC236}">
              <a16:creationId xmlns:a16="http://schemas.microsoft.com/office/drawing/2014/main" id="{771EEBDC-F095-4CF9-9582-E9CAF320F48F}"/>
            </a:ext>
          </a:extLst>
        </xdr:cNvPr>
        <xdr:cNvSpPr txBox="1"/>
      </xdr:nvSpPr>
      <xdr:spPr>
        <a:xfrm>
          <a:off x="152660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68415</xdr:rowOff>
    </xdr:from>
    <xdr:ext cx="405111" cy="259045"/>
    <xdr:sp macro="" textlink="">
      <xdr:nvSpPr>
        <xdr:cNvPr id="696" name="n_2mainValue【庁舎】&#10;有形固定資産減価償却率">
          <a:extLst>
            <a:ext uri="{FF2B5EF4-FFF2-40B4-BE49-F238E27FC236}">
              <a16:creationId xmlns:a16="http://schemas.microsoft.com/office/drawing/2014/main" id="{B64A6A27-4DE6-49EE-B156-33D909FF0661}"/>
            </a:ext>
          </a:extLst>
        </xdr:cNvPr>
        <xdr:cNvSpPr txBox="1"/>
      </xdr:nvSpPr>
      <xdr:spPr>
        <a:xfrm>
          <a:off x="14389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13625</xdr:rowOff>
    </xdr:from>
    <xdr:ext cx="405111" cy="259045"/>
    <xdr:sp macro="" textlink="">
      <xdr:nvSpPr>
        <xdr:cNvPr id="697" name="n_3mainValue【庁舎】&#10;有形固定資産減価償却率">
          <a:extLst>
            <a:ext uri="{FF2B5EF4-FFF2-40B4-BE49-F238E27FC236}">
              <a16:creationId xmlns:a16="http://schemas.microsoft.com/office/drawing/2014/main" id="{D4DBF7FE-9ABE-429F-9E82-726F67AA03FB}"/>
            </a:ext>
          </a:extLst>
        </xdr:cNvPr>
        <xdr:cNvSpPr txBox="1"/>
      </xdr:nvSpPr>
      <xdr:spPr>
        <a:xfrm>
          <a:off x="13500744" y="1835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64243</xdr:rowOff>
    </xdr:from>
    <xdr:ext cx="405111" cy="259045"/>
    <xdr:sp macro="" textlink="">
      <xdr:nvSpPr>
        <xdr:cNvPr id="698" name="n_4mainValue【庁舎】&#10;有形固定資産減価償却率">
          <a:extLst>
            <a:ext uri="{FF2B5EF4-FFF2-40B4-BE49-F238E27FC236}">
              <a16:creationId xmlns:a16="http://schemas.microsoft.com/office/drawing/2014/main" id="{7EA01AC9-30DD-4B32-8907-22E936B9392C}"/>
            </a:ext>
          </a:extLst>
        </xdr:cNvPr>
        <xdr:cNvSpPr txBox="1"/>
      </xdr:nvSpPr>
      <xdr:spPr>
        <a:xfrm>
          <a:off x="12611744" y="1840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1D373365-3B59-4F2F-9A25-1956D0B51E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D0AF2AE1-62CB-47AB-AA91-9BD2349F6EB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F97246DF-37A1-4B63-AF31-5B4060EB536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DE611F36-9128-4296-9EF8-3D188FDBF40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358AD235-987B-402B-88A4-511F871A94E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0E1EE27A-5415-4499-A181-17C778DE119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34A6A267-79C4-4338-A03A-B1E6BC58073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4EC8F81A-8CB8-40BF-9242-843DEB3D7DF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A3365B6E-3782-4901-A646-FE498456F36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4327C449-405E-4BE2-A1FC-59A91D5F0E7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a:extLst>
            <a:ext uri="{FF2B5EF4-FFF2-40B4-BE49-F238E27FC236}">
              <a16:creationId xmlns:a16="http://schemas.microsoft.com/office/drawing/2014/main" id="{B87BB4FA-4073-4412-8ED9-2D3382BB270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a:extLst>
            <a:ext uri="{FF2B5EF4-FFF2-40B4-BE49-F238E27FC236}">
              <a16:creationId xmlns:a16="http://schemas.microsoft.com/office/drawing/2014/main" id="{05896F3E-B8AF-4215-A65D-77EC7F7C989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a:extLst>
            <a:ext uri="{FF2B5EF4-FFF2-40B4-BE49-F238E27FC236}">
              <a16:creationId xmlns:a16="http://schemas.microsoft.com/office/drawing/2014/main" id="{CE69A58B-6474-40F1-84A5-0B59711944D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a:extLst>
            <a:ext uri="{FF2B5EF4-FFF2-40B4-BE49-F238E27FC236}">
              <a16:creationId xmlns:a16="http://schemas.microsoft.com/office/drawing/2014/main" id="{D1C99973-5731-4E1F-AED5-6D0A7F0594B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a:extLst>
            <a:ext uri="{FF2B5EF4-FFF2-40B4-BE49-F238E27FC236}">
              <a16:creationId xmlns:a16="http://schemas.microsoft.com/office/drawing/2014/main" id="{BC44E0DB-385E-47A9-9CEA-A809F166A07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a:extLst>
            <a:ext uri="{FF2B5EF4-FFF2-40B4-BE49-F238E27FC236}">
              <a16:creationId xmlns:a16="http://schemas.microsoft.com/office/drawing/2014/main" id="{3B2107A3-D4FE-4AEA-811E-D462BC59C0F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a:extLst>
            <a:ext uri="{FF2B5EF4-FFF2-40B4-BE49-F238E27FC236}">
              <a16:creationId xmlns:a16="http://schemas.microsoft.com/office/drawing/2014/main" id="{6FC3FC58-CDC5-4DF3-9437-EB57B6230CC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a:extLst>
            <a:ext uri="{FF2B5EF4-FFF2-40B4-BE49-F238E27FC236}">
              <a16:creationId xmlns:a16="http://schemas.microsoft.com/office/drawing/2014/main" id="{69FEBCBC-FFC4-4BA2-B41D-00844CFA04C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a:extLst>
            <a:ext uri="{FF2B5EF4-FFF2-40B4-BE49-F238E27FC236}">
              <a16:creationId xmlns:a16="http://schemas.microsoft.com/office/drawing/2014/main" id="{4F9E2E42-052C-4824-B861-8731FEFF842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a:extLst>
            <a:ext uri="{FF2B5EF4-FFF2-40B4-BE49-F238E27FC236}">
              <a16:creationId xmlns:a16="http://schemas.microsoft.com/office/drawing/2014/main" id="{E889C750-15F1-4AE3-A769-CA659AE4408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a:extLst>
            <a:ext uri="{FF2B5EF4-FFF2-40B4-BE49-F238E27FC236}">
              <a16:creationId xmlns:a16="http://schemas.microsoft.com/office/drawing/2014/main" id="{1C4067F5-9739-4CB3-B8D4-069EAC8C8C1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a:extLst>
            <a:ext uri="{FF2B5EF4-FFF2-40B4-BE49-F238E27FC236}">
              <a16:creationId xmlns:a16="http://schemas.microsoft.com/office/drawing/2014/main" id="{E029D008-1386-4C8E-8085-FB71B2C2643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02F07F39-3F63-418D-93CA-8A5436FE05B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858CD63C-C12B-40F3-9D02-54277F2DDC4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A7D11045-69D8-4A15-A9BC-691F0551243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724" name="直線コネクタ 723">
          <a:extLst>
            <a:ext uri="{FF2B5EF4-FFF2-40B4-BE49-F238E27FC236}">
              <a16:creationId xmlns:a16="http://schemas.microsoft.com/office/drawing/2014/main" id="{60FEE458-E368-4FCD-AB12-236CF04E7640}"/>
            </a:ext>
          </a:extLst>
        </xdr:cNvPr>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25" name="【庁舎】&#10;一人当たり面積最小値テキスト">
          <a:extLst>
            <a:ext uri="{FF2B5EF4-FFF2-40B4-BE49-F238E27FC236}">
              <a16:creationId xmlns:a16="http://schemas.microsoft.com/office/drawing/2014/main" id="{370484A0-A656-43F6-9829-62D0BE5DA745}"/>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26" name="直線コネクタ 725">
          <a:extLst>
            <a:ext uri="{FF2B5EF4-FFF2-40B4-BE49-F238E27FC236}">
              <a16:creationId xmlns:a16="http://schemas.microsoft.com/office/drawing/2014/main" id="{B2C88D0F-525D-42F7-8539-64874A09BD5A}"/>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727" name="【庁舎】&#10;一人当たり面積最大値テキスト">
          <a:extLst>
            <a:ext uri="{FF2B5EF4-FFF2-40B4-BE49-F238E27FC236}">
              <a16:creationId xmlns:a16="http://schemas.microsoft.com/office/drawing/2014/main" id="{182ECDB5-9B01-4759-8FCF-D1159B425028}"/>
            </a:ext>
          </a:extLst>
        </xdr:cNvPr>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728" name="直線コネクタ 727">
          <a:extLst>
            <a:ext uri="{FF2B5EF4-FFF2-40B4-BE49-F238E27FC236}">
              <a16:creationId xmlns:a16="http://schemas.microsoft.com/office/drawing/2014/main" id="{F92BE1A1-8EB8-425C-9E47-92B56856F873}"/>
            </a:ext>
          </a:extLst>
        </xdr:cNvPr>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729" name="【庁舎】&#10;一人当たり面積平均値テキスト">
          <a:extLst>
            <a:ext uri="{FF2B5EF4-FFF2-40B4-BE49-F238E27FC236}">
              <a16:creationId xmlns:a16="http://schemas.microsoft.com/office/drawing/2014/main" id="{BD8499BC-ADD2-4B4F-A9C5-AB7FFE6FE57C}"/>
            </a:ext>
          </a:extLst>
        </xdr:cNvPr>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30" name="フローチャート: 判断 729">
          <a:extLst>
            <a:ext uri="{FF2B5EF4-FFF2-40B4-BE49-F238E27FC236}">
              <a16:creationId xmlns:a16="http://schemas.microsoft.com/office/drawing/2014/main" id="{F5BFAF9C-279E-44CC-A682-08E16B3FB4B5}"/>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731" name="フローチャート: 判断 730">
          <a:extLst>
            <a:ext uri="{FF2B5EF4-FFF2-40B4-BE49-F238E27FC236}">
              <a16:creationId xmlns:a16="http://schemas.microsoft.com/office/drawing/2014/main" id="{4ECF5945-CB1A-42D8-BD94-651387E8022E}"/>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732" name="フローチャート: 判断 731">
          <a:extLst>
            <a:ext uri="{FF2B5EF4-FFF2-40B4-BE49-F238E27FC236}">
              <a16:creationId xmlns:a16="http://schemas.microsoft.com/office/drawing/2014/main" id="{933E0056-6E63-47F7-8633-EEB5030CA319}"/>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733" name="フローチャート: 判断 732">
          <a:extLst>
            <a:ext uri="{FF2B5EF4-FFF2-40B4-BE49-F238E27FC236}">
              <a16:creationId xmlns:a16="http://schemas.microsoft.com/office/drawing/2014/main" id="{896E7790-D197-4E8D-A20E-45588F2726E2}"/>
            </a:ext>
          </a:extLst>
        </xdr:cNvPr>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734" name="フローチャート: 判断 733">
          <a:extLst>
            <a:ext uri="{FF2B5EF4-FFF2-40B4-BE49-F238E27FC236}">
              <a16:creationId xmlns:a16="http://schemas.microsoft.com/office/drawing/2014/main" id="{6C501B3B-F51B-4921-9234-8463DDC213BF}"/>
            </a:ext>
          </a:extLst>
        </xdr:cNvPr>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14F43CF6-56D1-4262-B588-0A384A61A0F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3AEB424B-0AA0-4630-8822-86CDC35BE30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83B70182-8B76-4F46-B964-A1BFCBFAA7D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DBBFCA26-5D45-4946-859C-C738128F41C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E3278B39-8C3F-4DB5-A5D9-484F88DDF54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98334</xdr:rowOff>
    </xdr:from>
    <xdr:to>
      <xdr:col>116</xdr:col>
      <xdr:colOff>114300</xdr:colOff>
      <xdr:row>105</xdr:row>
      <xdr:rowOff>28484</xdr:rowOff>
    </xdr:to>
    <xdr:sp macro="" textlink="">
      <xdr:nvSpPr>
        <xdr:cNvPr id="740" name="楕円 739">
          <a:extLst>
            <a:ext uri="{FF2B5EF4-FFF2-40B4-BE49-F238E27FC236}">
              <a16:creationId xmlns:a16="http://schemas.microsoft.com/office/drawing/2014/main" id="{DD1037B5-11E4-4454-9075-3DC7CFCC76D7}"/>
            </a:ext>
          </a:extLst>
        </xdr:cNvPr>
        <xdr:cNvSpPr/>
      </xdr:nvSpPr>
      <xdr:spPr>
        <a:xfrm>
          <a:off x="22110700" y="1792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121211</xdr:rowOff>
    </xdr:from>
    <xdr:ext cx="469744" cy="259045"/>
    <xdr:sp macro="" textlink="">
      <xdr:nvSpPr>
        <xdr:cNvPr id="741" name="【庁舎】&#10;一人当たり面積該当値テキスト">
          <a:extLst>
            <a:ext uri="{FF2B5EF4-FFF2-40B4-BE49-F238E27FC236}">
              <a16:creationId xmlns:a16="http://schemas.microsoft.com/office/drawing/2014/main" id="{48201CBC-BD06-4E94-993F-D253261A2F2F}"/>
            </a:ext>
          </a:extLst>
        </xdr:cNvPr>
        <xdr:cNvSpPr txBox="1"/>
      </xdr:nvSpPr>
      <xdr:spPr>
        <a:xfrm>
          <a:off x="22199600" y="1778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105955</xdr:rowOff>
    </xdr:from>
    <xdr:to>
      <xdr:col>112</xdr:col>
      <xdr:colOff>38100</xdr:colOff>
      <xdr:row>105</xdr:row>
      <xdr:rowOff>36105</xdr:rowOff>
    </xdr:to>
    <xdr:sp macro="" textlink="">
      <xdr:nvSpPr>
        <xdr:cNvPr id="742" name="楕円 741">
          <a:extLst>
            <a:ext uri="{FF2B5EF4-FFF2-40B4-BE49-F238E27FC236}">
              <a16:creationId xmlns:a16="http://schemas.microsoft.com/office/drawing/2014/main" id="{B0A8701C-DE3C-4E5D-BC0E-418FA853DDD6}"/>
            </a:ext>
          </a:extLst>
        </xdr:cNvPr>
        <xdr:cNvSpPr/>
      </xdr:nvSpPr>
      <xdr:spPr>
        <a:xfrm>
          <a:off x="21272500" y="1793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149134</xdr:rowOff>
    </xdr:from>
    <xdr:to>
      <xdr:col>116</xdr:col>
      <xdr:colOff>63500</xdr:colOff>
      <xdr:row>104</xdr:row>
      <xdr:rowOff>156755</xdr:rowOff>
    </xdr:to>
    <xdr:cxnSp macro="">
      <xdr:nvCxnSpPr>
        <xdr:cNvPr id="743" name="直線コネクタ 742">
          <a:extLst>
            <a:ext uri="{FF2B5EF4-FFF2-40B4-BE49-F238E27FC236}">
              <a16:creationId xmlns:a16="http://schemas.microsoft.com/office/drawing/2014/main" id="{D3323FAB-6B85-486C-A39F-853FB251B680}"/>
            </a:ext>
          </a:extLst>
        </xdr:cNvPr>
        <xdr:cNvCxnSpPr/>
      </xdr:nvCxnSpPr>
      <xdr:spPr>
        <a:xfrm flipV="1">
          <a:off x="21323300" y="17979934"/>
          <a:ext cx="8382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122282</xdr:rowOff>
    </xdr:from>
    <xdr:to>
      <xdr:col>107</xdr:col>
      <xdr:colOff>101600</xdr:colOff>
      <xdr:row>105</xdr:row>
      <xdr:rowOff>52432</xdr:rowOff>
    </xdr:to>
    <xdr:sp macro="" textlink="">
      <xdr:nvSpPr>
        <xdr:cNvPr id="744" name="楕円 743">
          <a:extLst>
            <a:ext uri="{FF2B5EF4-FFF2-40B4-BE49-F238E27FC236}">
              <a16:creationId xmlns:a16="http://schemas.microsoft.com/office/drawing/2014/main" id="{A21E5194-4E32-4F96-A992-69306BBA4988}"/>
            </a:ext>
          </a:extLst>
        </xdr:cNvPr>
        <xdr:cNvSpPr/>
      </xdr:nvSpPr>
      <xdr:spPr>
        <a:xfrm>
          <a:off x="20383500" y="179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156755</xdr:rowOff>
    </xdr:from>
    <xdr:to>
      <xdr:col>111</xdr:col>
      <xdr:colOff>177800</xdr:colOff>
      <xdr:row>105</xdr:row>
      <xdr:rowOff>1632</xdr:rowOff>
    </xdr:to>
    <xdr:cxnSp macro="">
      <xdr:nvCxnSpPr>
        <xdr:cNvPr id="745" name="直線コネクタ 744">
          <a:extLst>
            <a:ext uri="{FF2B5EF4-FFF2-40B4-BE49-F238E27FC236}">
              <a16:creationId xmlns:a16="http://schemas.microsoft.com/office/drawing/2014/main" id="{2AB1903E-6C88-4596-BB2E-CF8DBB9F1907}"/>
            </a:ext>
          </a:extLst>
        </xdr:cNvPr>
        <xdr:cNvCxnSpPr/>
      </xdr:nvCxnSpPr>
      <xdr:spPr>
        <a:xfrm flipV="1">
          <a:off x="20434300" y="17987555"/>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136434</xdr:rowOff>
    </xdr:from>
    <xdr:to>
      <xdr:col>102</xdr:col>
      <xdr:colOff>165100</xdr:colOff>
      <xdr:row>105</xdr:row>
      <xdr:rowOff>66584</xdr:rowOff>
    </xdr:to>
    <xdr:sp macro="" textlink="">
      <xdr:nvSpPr>
        <xdr:cNvPr id="746" name="楕円 745">
          <a:extLst>
            <a:ext uri="{FF2B5EF4-FFF2-40B4-BE49-F238E27FC236}">
              <a16:creationId xmlns:a16="http://schemas.microsoft.com/office/drawing/2014/main" id="{26E41EED-4F72-415D-8A0D-D30D08D403E8}"/>
            </a:ext>
          </a:extLst>
        </xdr:cNvPr>
        <xdr:cNvSpPr/>
      </xdr:nvSpPr>
      <xdr:spPr>
        <a:xfrm>
          <a:off x="19494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1632</xdr:rowOff>
    </xdr:from>
    <xdr:to>
      <xdr:col>107</xdr:col>
      <xdr:colOff>50800</xdr:colOff>
      <xdr:row>105</xdr:row>
      <xdr:rowOff>15784</xdr:rowOff>
    </xdr:to>
    <xdr:cxnSp macro="">
      <xdr:nvCxnSpPr>
        <xdr:cNvPr id="747" name="直線コネクタ 746">
          <a:extLst>
            <a:ext uri="{FF2B5EF4-FFF2-40B4-BE49-F238E27FC236}">
              <a16:creationId xmlns:a16="http://schemas.microsoft.com/office/drawing/2014/main" id="{83B158F8-AEF6-4FFC-A768-8867F707DB07}"/>
            </a:ext>
          </a:extLst>
        </xdr:cNvPr>
        <xdr:cNvCxnSpPr/>
      </xdr:nvCxnSpPr>
      <xdr:spPr>
        <a:xfrm flipV="1">
          <a:off x="19545300" y="18003882"/>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7438</xdr:rowOff>
    </xdr:from>
    <xdr:to>
      <xdr:col>98</xdr:col>
      <xdr:colOff>38100</xdr:colOff>
      <xdr:row>105</xdr:row>
      <xdr:rowOff>109038</xdr:rowOff>
    </xdr:to>
    <xdr:sp macro="" textlink="">
      <xdr:nvSpPr>
        <xdr:cNvPr id="748" name="楕円 747">
          <a:extLst>
            <a:ext uri="{FF2B5EF4-FFF2-40B4-BE49-F238E27FC236}">
              <a16:creationId xmlns:a16="http://schemas.microsoft.com/office/drawing/2014/main" id="{FD3194B6-6311-436D-B258-E4B78D747CD5}"/>
            </a:ext>
          </a:extLst>
        </xdr:cNvPr>
        <xdr:cNvSpPr/>
      </xdr:nvSpPr>
      <xdr:spPr>
        <a:xfrm>
          <a:off x="18605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15784</xdr:rowOff>
    </xdr:from>
    <xdr:to>
      <xdr:col>102</xdr:col>
      <xdr:colOff>114300</xdr:colOff>
      <xdr:row>105</xdr:row>
      <xdr:rowOff>58238</xdr:rowOff>
    </xdr:to>
    <xdr:cxnSp macro="">
      <xdr:nvCxnSpPr>
        <xdr:cNvPr id="749" name="直線コネクタ 748">
          <a:extLst>
            <a:ext uri="{FF2B5EF4-FFF2-40B4-BE49-F238E27FC236}">
              <a16:creationId xmlns:a16="http://schemas.microsoft.com/office/drawing/2014/main" id="{5DF9F4E1-949B-49CC-B776-E8436CF9932F}"/>
            </a:ext>
          </a:extLst>
        </xdr:cNvPr>
        <xdr:cNvCxnSpPr/>
      </xdr:nvCxnSpPr>
      <xdr:spPr>
        <a:xfrm flipV="1">
          <a:off x="18656300" y="1801803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750" name="n_1aveValue【庁舎】&#10;一人当たり面積">
          <a:extLst>
            <a:ext uri="{FF2B5EF4-FFF2-40B4-BE49-F238E27FC236}">
              <a16:creationId xmlns:a16="http://schemas.microsoft.com/office/drawing/2014/main" id="{BCBEF9C8-E9DE-47F0-A618-678ABB4FCB6F}"/>
            </a:ext>
          </a:extLst>
        </xdr:cNvPr>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144797</xdr:rowOff>
    </xdr:from>
    <xdr:ext cx="469744" cy="259045"/>
    <xdr:sp macro="" textlink="">
      <xdr:nvSpPr>
        <xdr:cNvPr id="751" name="n_2aveValue【庁舎】&#10;一人当たり面積">
          <a:extLst>
            <a:ext uri="{FF2B5EF4-FFF2-40B4-BE49-F238E27FC236}">
              <a16:creationId xmlns:a16="http://schemas.microsoft.com/office/drawing/2014/main" id="{6FAB479D-570F-4DAB-9513-F81A56D6C7C7}"/>
            </a:ext>
          </a:extLst>
        </xdr:cNvPr>
        <xdr:cNvSpPr txBox="1"/>
      </xdr:nvSpPr>
      <xdr:spPr>
        <a:xfrm>
          <a:off x="20199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163303</xdr:rowOff>
    </xdr:from>
    <xdr:ext cx="469744" cy="259045"/>
    <xdr:sp macro="" textlink="">
      <xdr:nvSpPr>
        <xdr:cNvPr id="752" name="n_3aveValue【庁舎】&#10;一人当たり面積">
          <a:extLst>
            <a:ext uri="{FF2B5EF4-FFF2-40B4-BE49-F238E27FC236}">
              <a16:creationId xmlns:a16="http://schemas.microsoft.com/office/drawing/2014/main" id="{FD5D0C18-A63F-4378-A643-F6B0967F9A6D}"/>
            </a:ext>
          </a:extLst>
        </xdr:cNvPr>
        <xdr:cNvSpPr txBox="1"/>
      </xdr:nvSpPr>
      <xdr:spPr>
        <a:xfrm>
          <a:off x="19310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44104</xdr:rowOff>
    </xdr:from>
    <xdr:ext cx="469744" cy="259045"/>
    <xdr:sp macro="" textlink="">
      <xdr:nvSpPr>
        <xdr:cNvPr id="753" name="n_4aveValue【庁舎】&#10;一人当たり面積">
          <a:extLst>
            <a:ext uri="{FF2B5EF4-FFF2-40B4-BE49-F238E27FC236}">
              <a16:creationId xmlns:a16="http://schemas.microsoft.com/office/drawing/2014/main" id="{CC072A9D-DF96-4ED5-A4B6-31B601C5E48C}"/>
            </a:ext>
          </a:extLst>
        </xdr:cNvPr>
        <xdr:cNvSpPr txBox="1"/>
      </xdr:nvSpPr>
      <xdr:spPr>
        <a:xfrm>
          <a:off x="18421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52632</xdr:rowOff>
    </xdr:from>
    <xdr:ext cx="469744" cy="259045"/>
    <xdr:sp macro="" textlink="">
      <xdr:nvSpPr>
        <xdr:cNvPr id="754" name="n_1mainValue【庁舎】&#10;一人当たり面積">
          <a:extLst>
            <a:ext uri="{FF2B5EF4-FFF2-40B4-BE49-F238E27FC236}">
              <a16:creationId xmlns:a16="http://schemas.microsoft.com/office/drawing/2014/main" id="{A5D489A9-1ABA-446A-9825-719D5708771C}"/>
            </a:ext>
          </a:extLst>
        </xdr:cNvPr>
        <xdr:cNvSpPr txBox="1"/>
      </xdr:nvSpPr>
      <xdr:spPr>
        <a:xfrm>
          <a:off x="21075727" y="1771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68959</xdr:rowOff>
    </xdr:from>
    <xdr:ext cx="469744" cy="259045"/>
    <xdr:sp macro="" textlink="">
      <xdr:nvSpPr>
        <xdr:cNvPr id="755" name="n_2mainValue【庁舎】&#10;一人当たり面積">
          <a:extLst>
            <a:ext uri="{FF2B5EF4-FFF2-40B4-BE49-F238E27FC236}">
              <a16:creationId xmlns:a16="http://schemas.microsoft.com/office/drawing/2014/main" id="{01D4169B-7962-47E0-9907-D9FE873EDC84}"/>
            </a:ext>
          </a:extLst>
        </xdr:cNvPr>
        <xdr:cNvSpPr txBox="1"/>
      </xdr:nvSpPr>
      <xdr:spPr>
        <a:xfrm>
          <a:off x="20199427" y="177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83111</xdr:rowOff>
    </xdr:from>
    <xdr:ext cx="469744" cy="259045"/>
    <xdr:sp macro="" textlink="">
      <xdr:nvSpPr>
        <xdr:cNvPr id="756" name="n_3mainValue【庁舎】&#10;一人当たり面積">
          <a:extLst>
            <a:ext uri="{FF2B5EF4-FFF2-40B4-BE49-F238E27FC236}">
              <a16:creationId xmlns:a16="http://schemas.microsoft.com/office/drawing/2014/main" id="{79C95EBD-8236-4FD6-A68D-318D3942DFD1}"/>
            </a:ext>
          </a:extLst>
        </xdr:cNvPr>
        <xdr:cNvSpPr txBox="1"/>
      </xdr:nvSpPr>
      <xdr:spPr>
        <a:xfrm>
          <a:off x="19310427" y="1774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125565</xdr:rowOff>
    </xdr:from>
    <xdr:ext cx="469744" cy="259045"/>
    <xdr:sp macro="" textlink="">
      <xdr:nvSpPr>
        <xdr:cNvPr id="757" name="n_4mainValue【庁舎】&#10;一人当たり面積">
          <a:extLst>
            <a:ext uri="{FF2B5EF4-FFF2-40B4-BE49-F238E27FC236}">
              <a16:creationId xmlns:a16="http://schemas.microsoft.com/office/drawing/2014/main" id="{9D8E3CD0-76F6-409D-9941-C44D1D943CCA}"/>
            </a:ext>
          </a:extLst>
        </xdr:cNvPr>
        <xdr:cNvSpPr txBox="1"/>
      </xdr:nvSpPr>
      <xdr:spPr>
        <a:xfrm>
          <a:off x="184214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7705F749-D51A-48BC-8E19-04DC32532E1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7CFE8B81-4AD0-4542-AA0B-92E7DF90AEC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EEB15DA8-93E6-4A19-9B05-AB523D7AA4C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類似団体と比較して特に有形固定資産減価償却率が高くなっている施設は図書館及び消防施設であり、特に低くなっている施設は一般廃棄物処理施設及び福祉施設である。</a:t>
          </a:r>
        </a:p>
        <a:p>
          <a:r>
            <a:rPr kumimoji="1" lang="ja-JP" altLang="en-US" sz="1300">
              <a:latin typeface="ＭＳ Ｐゴシック" panose="020B0600070205080204" pitchFamily="50" charset="-128"/>
              <a:ea typeface="ＭＳ Ｐゴシック" panose="020B0600070205080204" pitchFamily="50" charset="-128"/>
            </a:rPr>
            <a:t>一般廃棄物処理施設は、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年度に広域連合において新規で整備した施設があるため、類似団体内平均値を大幅に下回っている。</a:t>
          </a:r>
        </a:p>
        <a:p>
          <a:r>
            <a:rPr kumimoji="1" lang="ja-JP" altLang="en-US" sz="1300">
              <a:latin typeface="ＭＳ Ｐゴシック" panose="020B0600070205080204" pitchFamily="50" charset="-128"/>
              <a:ea typeface="ＭＳ Ｐゴシック" panose="020B0600070205080204" pitchFamily="50" charset="-128"/>
            </a:rPr>
            <a:t>庁舎については、平成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の役場庁舎増改築工事の調査判明により有形固定資産減価償却率が大幅に低くなっている。このことにより図書館及び消防施設以外の施設の有形固定資産減価償却率は、類似団体内平均値と同程度か下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6,040
5,984
66.61
5,257,996
4,750,173
471,282
2,707,726
2,590,745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大規模な法人事業所がないこと、高齢化率が高いこと等から、全国平均・長野県平均と比較して大きく下回っている。</a:t>
          </a:r>
        </a:p>
        <a:p>
          <a:r>
            <a:rPr kumimoji="1" lang="ja-JP" altLang="en-US" sz="1300">
              <a:latin typeface="ＭＳ Ｐゴシック" panose="020B0600070205080204" pitchFamily="50" charset="-128"/>
              <a:ea typeface="ＭＳ Ｐゴシック" panose="020B0600070205080204" pitchFamily="50" charset="-128"/>
            </a:rPr>
            <a:t>第５次喬木村総合計画及び第二期南信州喬木村まち・ひと・しごと創生総合戦略に沿った施策に取り組み、村税収納率の向上対策等により自主財源の確保に努め、限られた財源の中で充実したサービス提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541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81845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68439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68439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令和４年度は前年度比</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ポイント増加した。主な要因は、人件費及び公債費の増並びに臨時財政対策債借入額の減となっている。</a:t>
          </a:r>
        </a:p>
        <a:p>
          <a:r>
            <a:rPr kumimoji="1" lang="ja-JP" altLang="en-US" sz="1300">
              <a:latin typeface="ＭＳ Ｐゴシック" panose="020B0600070205080204" pitchFamily="50" charset="-128"/>
              <a:ea typeface="ＭＳ Ｐゴシック" panose="020B0600070205080204" pitchFamily="50" charset="-128"/>
            </a:rPr>
            <a:t>全国平均・長野県平均を下回っているため、今後も同水準を維持できるよう事務事業の見直しや効率化を図り、行財政改革の取組を通じて義務的経費の削減を行っていく。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102616</xdr:rowOff>
    </xdr:from>
    <xdr:to>
      <xdr:col>23</xdr:col>
      <xdr:colOff>133350</xdr:colOff>
      <xdr:row>61</xdr:row>
      <xdr:rowOff>46990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389616"/>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163720</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22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102616</xdr:rowOff>
    </xdr:from>
    <xdr:to>
      <xdr:col>19</xdr:col>
      <xdr:colOff>133350</xdr:colOff>
      <xdr:row>61</xdr:row>
      <xdr:rowOff>92837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389616"/>
          <a:ext cx="889000" cy="1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19702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30099</xdr:rowOff>
    </xdr:from>
    <xdr:to>
      <xdr:col>15</xdr:col>
      <xdr:colOff>82550</xdr:colOff>
      <xdr:row>61</xdr:row>
      <xdr:rowOff>92837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488549"/>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135526</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30099</xdr:rowOff>
    </xdr:from>
    <xdr:to>
      <xdr:col>11</xdr:col>
      <xdr:colOff>31750</xdr:colOff>
      <xdr:row>61</xdr:row>
      <xdr:rowOff>165227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488549"/>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169308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9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142765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167640</xdr:rowOff>
    </xdr:from>
    <xdr:to>
      <xdr:col>23</xdr:col>
      <xdr:colOff>184150</xdr:colOff>
      <xdr:row>61</xdr:row>
      <xdr:rowOff>97790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12717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51816</xdr:rowOff>
    </xdr:from>
    <xdr:to>
      <xdr:col>19</xdr:col>
      <xdr:colOff>184150</xdr:colOff>
      <xdr:row>60</xdr:row>
      <xdr:rowOff>153416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163593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42037</xdr:rowOff>
    </xdr:from>
    <xdr:to>
      <xdr:col>15</xdr:col>
      <xdr:colOff>133350</xdr:colOff>
      <xdr:row>61</xdr:row>
      <xdr:rowOff>143637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50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153814</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26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150749</xdr:rowOff>
    </xdr:from>
    <xdr:to>
      <xdr:col>11</xdr:col>
      <xdr:colOff>82550</xdr:colOff>
      <xdr:row>61</xdr:row>
      <xdr:rowOff>80899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43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91076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0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114427</xdr:rowOff>
    </xdr:from>
    <xdr:to>
      <xdr:col>7</xdr:col>
      <xdr:colOff>31750</xdr:colOff>
      <xdr:row>62</xdr:row>
      <xdr:rowOff>44577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57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54754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4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[234,729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人口規模が小さいことから全国平均・長野県平均を上回っているが、類似団体平均よりは下回っている。令和４年度は人件費・物件費ともに増となっている。</a:t>
          </a:r>
        </a:p>
        <a:p>
          <a:r>
            <a:rPr kumimoji="1" lang="ja-JP" altLang="en-US" sz="1300">
              <a:latin typeface="ＭＳ Ｐゴシック" panose="020B0600070205080204" pitchFamily="50" charset="-128"/>
              <a:ea typeface="ＭＳ Ｐゴシック" panose="020B0600070205080204" pitchFamily="50" charset="-128"/>
            </a:rPr>
            <a:t>行財政改革の実施により、事務事業の見直しによる物件費等経常的経費の削減及び組織機構改革による適正人員の配置による人件費の抑制を行う等、歳出の縮減を図っていく。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106023</xdr:rowOff>
    </xdr:from>
    <xdr:to>
      <xdr:col>23</xdr:col>
      <xdr:colOff>133350</xdr:colOff>
      <xdr:row>81</xdr:row>
      <xdr:rowOff>125479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93473"/>
          <a:ext cx="838200" cy="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114893</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02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106023</xdr:rowOff>
    </xdr:from>
    <xdr:to>
      <xdr:col>19</xdr:col>
      <xdr:colOff>133350</xdr:colOff>
      <xdr:row>81</xdr:row>
      <xdr:rowOff>117470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93473"/>
          <a:ext cx="889000" cy="1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38292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91167</xdr:rowOff>
    </xdr:from>
    <xdr:to>
      <xdr:col>15</xdr:col>
      <xdr:colOff>82550</xdr:colOff>
      <xdr:row>81</xdr:row>
      <xdr:rowOff>117470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78617"/>
          <a:ext cx="889000" cy="2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9442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6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80046</xdr:rowOff>
    </xdr:from>
    <xdr:to>
      <xdr:col>11</xdr:col>
      <xdr:colOff>31750</xdr:colOff>
      <xdr:row>81</xdr:row>
      <xdr:rowOff>91167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67496"/>
          <a:ext cx="889000" cy="1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156357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148928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74679</xdr:rowOff>
    </xdr:from>
    <xdr:to>
      <xdr:col>23</xdr:col>
      <xdr:colOff>184150</xdr:colOff>
      <xdr:row>82</xdr:row>
      <xdr:rowOff>4829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6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167406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8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55223</xdr:rowOff>
    </xdr:from>
    <xdr:to>
      <xdr:col>19</xdr:col>
      <xdr:colOff>184150</xdr:colOff>
      <xdr:row>81</xdr:row>
      <xdr:rowOff>156823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4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167000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11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66670</xdr:rowOff>
    </xdr:from>
    <xdr:to>
      <xdr:col>15</xdr:col>
      <xdr:colOff>133350</xdr:colOff>
      <xdr:row>81</xdr:row>
      <xdr:rowOff>168270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5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6997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40367</xdr:rowOff>
    </xdr:from>
    <xdr:to>
      <xdr:col>11</xdr:col>
      <xdr:colOff>82550</xdr:colOff>
      <xdr:row>81</xdr:row>
      <xdr:rowOff>141967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2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152144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9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29246</xdr:rowOff>
    </xdr:from>
    <xdr:to>
      <xdr:col>7</xdr:col>
      <xdr:colOff>31750</xdr:colOff>
      <xdr:row>81</xdr:row>
      <xdr:rowOff>130846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1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141023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8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全国町村平均・類似団体平均よりは低く抑えられている。</a:t>
          </a:r>
        </a:p>
        <a:p>
          <a:r>
            <a:rPr kumimoji="1" lang="ja-JP" altLang="en-US" sz="1300">
              <a:latin typeface="ＭＳ Ｐゴシック" panose="020B0600070205080204" pitchFamily="50" charset="-128"/>
              <a:ea typeface="ＭＳ Ｐゴシック" panose="020B0600070205080204" pitchFamily="50" charset="-128"/>
            </a:rPr>
            <a:t>引き続き住民の理解が得られるよう、周辺の民間企業の平均給与の状況等を踏まえ、給与の適正化に努める。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50095</xdr:rowOff>
    </xdr:from>
    <xdr:to>
      <xdr:col>81</xdr:col>
      <xdr:colOff>44450</xdr:colOff>
      <xdr:row>83</xdr:row>
      <xdr:rowOff>79728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108995"/>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50095</xdr:rowOff>
    </xdr:from>
    <xdr:to>
      <xdr:col>77</xdr:col>
      <xdr:colOff>44450</xdr:colOff>
      <xdr:row>84</xdr:row>
      <xdr:rowOff>15522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108995"/>
          <a:ext cx="889000" cy="30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80732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5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15522</xdr:rowOff>
    </xdr:from>
    <xdr:to>
      <xdr:col>72</xdr:col>
      <xdr:colOff>203200</xdr:colOff>
      <xdr:row>85</xdr:row>
      <xdr:rowOff>18345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417322"/>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53922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85</xdr:row>
      <xdr:rowOff>18345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52456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94138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28928</xdr:rowOff>
    </xdr:from>
    <xdr:to>
      <xdr:col>81</xdr:col>
      <xdr:colOff>95250</xdr:colOff>
      <xdr:row>83</xdr:row>
      <xdr:rowOff>130528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45455</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10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170745</xdr:rowOff>
    </xdr:from>
    <xdr:to>
      <xdr:col>77</xdr:col>
      <xdr:colOff>95250</xdr:colOff>
      <xdr:row>82</xdr:row>
      <xdr:rowOff>100895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111072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827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136172</xdr:rowOff>
    </xdr:from>
    <xdr:to>
      <xdr:col>73</xdr:col>
      <xdr:colOff>44450</xdr:colOff>
      <xdr:row>84</xdr:row>
      <xdr:rowOff>66322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76499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138995</xdr:rowOff>
    </xdr:from>
    <xdr:to>
      <xdr:col>68</xdr:col>
      <xdr:colOff>203200</xdr:colOff>
      <xdr:row>85</xdr:row>
      <xdr:rowOff>69145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が小さいことから全国平均・長野県平均を上回っている。住民ニーズが多様化している中で増加傾向にあるが、類似団体では少ない位置にある。様々な住民生活に対応できるよう、民間活力の導入等を図り、限られた職員数でも住民サービスが向上するような行政改革を引き続き行う。</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12990</xdr:rowOff>
    </xdr:from>
    <xdr:to>
      <xdr:col>81</xdr:col>
      <xdr:colOff>44450</xdr:colOff>
      <xdr:row>60</xdr:row>
      <xdr:rowOff>32294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9999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6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167894</xdr:rowOff>
    </xdr:from>
    <xdr:to>
      <xdr:col>77</xdr:col>
      <xdr:colOff>44450</xdr:colOff>
      <xdr:row>60</xdr:row>
      <xdr:rowOff>12990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83444"/>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94287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167894</xdr:rowOff>
    </xdr:from>
    <xdr:to>
      <xdr:col>72</xdr:col>
      <xdr:colOff>203200</xdr:colOff>
      <xdr:row>60</xdr:row>
      <xdr:rowOff>19195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283444"/>
          <a:ext cx="889000" cy="2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86703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2649</xdr:rowOff>
    </xdr:from>
    <xdr:to>
      <xdr:col>68</xdr:col>
      <xdr:colOff>152400</xdr:colOff>
      <xdr:row>60</xdr:row>
      <xdr:rowOff>19195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89649"/>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77051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27412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152944</xdr:rowOff>
    </xdr:from>
    <xdr:to>
      <xdr:col>81</xdr:col>
      <xdr:colOff>95250</xdr:colOff>
      <xdr:row>60</xdr:row>
      <xdr:rowOff>83094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169471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1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133640</xdr:rowOff>
    </xdr:from>
    <xdr:to>
      <xdr:col>77</xdr:col>
      <xdr:colOff>95250</xdr:colOff>
      <xdr:row>60</xdr:row>
      <xdr:rowOff>63790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4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73967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18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117094</xdr:rowOff>
    </xdr:from>
    <xdr:to>
      <xdr:col>73</xdr:col>
      <xdr:colOff>44450</xdr:colOff>
      <xdr:row>60</xdr:row>
      <xdr:rowOff>47244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57421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139845</xdr:rowOff>
    </xdr:from>
    <xdr:to>
      <xdr:col>68</xdr:col>
      <xdr:colOff>203200</xdr:colOff>
      <xdr:row>60</xdr:row>
      <xdr:rowOff>69995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5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80172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2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123299</xdr:rowOff>
    </xdr:from>
    <xdr:to>
      <xdr:col>64</xdr:col>
      <xdr:colOff>152400</xdr:colOff>
      <xdr:row>60</xdr:row>
      <xdr:rowOff>53449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63626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0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全国平均・長野県平均を上回っているものの、類似団体平均、早期健全化基準よりは下回っている。</a:t>
          </a:r>
        </a:p>
        <a:p>
          <a:r>
            <a:rPr kumimoji="1" lang="ja-JP" altLang="en-US" sz="1300">
              <a:latin typeface="ＭＳ Ｐゴシック" panose="020B0600070205080204" pitchFamily="50" charset="-128"/>
              <a:ea typeface="ＭＳ Ｐゴシック" panose="020B0600070205080204" pitchFamily="50" charset="-128"/>
            </a:rPr>
            <a:t>引き続き、新規地方債の発行は交付税措置率が高いものを借入れる等精査選択するとともに、繰上償還又は利率の高い起債の借換を実施する等、低減に努める。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61722</xdr:rowOff>
    </xdr:from>
    <xdr:to>
      <xdr:col>81</xdr:col>
      <xdr:colOff>44450</xdr:colOff>
      <xdr:row>41</xdr:row>
      <xdr:rowOff>95504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9117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36085</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6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61722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91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100330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911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138938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12978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146829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61231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1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122699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80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122699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将来負担が発生しないよう、引き続き地方債残高と債務負担額、他会計への起債償還に充てる繰出金等に配慮した計画的な起債に努める。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6,040
5,984
66.61
5,257,996
4,750,173
471,282
2,707,726
2,590,745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類似団体平均・全国平均・長野県平均とほぼ同程度の水準となっている。</a:t>
          </a:r>
        </a:p>
        <a:p>
          <a:r>
            <a:rPr kumimoji="1" lang="ja-JP" altLang="en-US" sz="1300">
              <a:latin typeface="ＭＳ Ｐゴシック" panose="020B0600070205080204" pitchFamily="50" charset="-128"/>
              <a:ea typeface="ＭＳ Ｐゴシック" panose="020B0600070205080204" pitchFamily="50" charset="-128"/>
            </a:rPr>
            <a:t>引き続き職員の適正配置により人件費の削減に努める。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154432</xdr:rowOff>
    </xdr:from>
    <xdr:to>
      <xdr:col>24</xdr:col>
      <xdr:colOff>25400</xdr:colOff>
      <xdr:row>37</xdr:row>
      <xdr:rowOff>60706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663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154432</xdr:rowOff>
    </xdr:from>
    <xdr:to>
      <xdr:col>19</xdr:col>
      <xdr:colOff>187325</xdr:colOff>
      <xdr:row>37</xdr:row>
      <xdr:rowOff>115570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2663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74422</xdr:rowOff>
    </xdr:from>
    <xdr:to>
      <xdr:col>15</xdr:col>
      <xdr:colOff>98425</xdr:colOff>
      <xdr:row>37</xdr:row>
      <xdr:rowOff>115570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180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525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74422</xdr:rowOff>
    </xdr:from>
    <xdr:to>
      <xdr:col>11</xdr:col>
      <xdr:colOff>9525</xdr:colOff>
      <xdr:row>37</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180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153433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103632</xdr:rowOff>
    </xdr:from>
    <xdr:to>
      <xdr:col>20</xdr:col>
      <xdr:colOff>38100</xdr:colOff>
      <xdr:row>37</xdr:row>
      <xdr:rowOff>33782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43959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23622</xdr:rowOff>
    </xdr:from>
    <xdr:to>
      <xdr:col>11</xdr:col>
      <xdr:colOff>60325</xdr:colOff>
      <xdr:row>37</xdr:row>
      <xdr:rowOff>125222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109999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事務の共同化・効率化を図り、限られた財源を有効活用できるよう努めたこと等により類似団体平均よりも低く抑えられており、今後も同水準を維持できるよう努める。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168910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873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63517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06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16</xdr:row>
      <xdr:rowOff>5080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87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109237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xdr:rowOff>
    </xdr:from>
    <xdr:to>
      <xdr:col>73</xdr:col>
      <xdr:colOff>180975</xdr:colOff>
      <xdr:row>16</xdr:row>
      <xdr:rowOff>58420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48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86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134637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125730</xdr:rowOff>
    </xdr:from>
    <xdr:to>
      <xdr:col>74</xdr:col>
      <xdr:colOff>31750</xdr:colOff>
      <xdr:row>16</xdr:row>
      <xdr:rowOff>55880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全国平均・長野県平均よりは下回っているが、類似団体平均より僅かに上回っている。福祉医療による医療費無償化や児童福祉及び高齢者福祉サービスの充実を図っている。</a:t>
          </a:r>
        </a:p>
        <a:p>
          <a:r>
            <a:rPr kumimoji="1" lang="ja-JP" altLang="en-US" sz="1300">
              <a:latin typeface="ＭＳ Ｐゴシック" panose="020B0600070205080204" pitchFamily="50" charset="-128"/>
              <a:ea typeface="ＭＳ Ｐゴシック" panose="020B0600070205080204" pitchFamily="50" charset="-128"/>
            </a:rPr>
            <a:t>令和４年度は微減しているが、今後も高齢化による更なる上昇が予想されるため、財政を圧迫させないように努めるとともに、施策の精査を図っていく。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57</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918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57</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918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69850</xdr:rowOff>
    </xdr:from>
    <xdr:to>
      <xdr:col>11</xdr:col>
      <xdr:colOff>9525</xdr:colOff>
      <xdr:row>58</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10013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105427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令和３年度以降は類似団体平均と同水準となっている。今後も、情勢変化に応じた財政運用に努める。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66040</xdr:rowOff>
    </xdr:from>
    <xdr:to>
      <xdr:col>82</xdr:col>
      <xdr:colOff>107950</xdr:colOff>
      <xdr:row>56</xdr:row>
      <xdr:rowOff>119380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6672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66040</xdr:rowOff>
    </xdr:from>
    <xdr:to>
      <xdr:col>78</xdr:col>
      <xdr:colOff>69850</xdr:colOff>
      <xdr:row>56</xdr:row>
      <xdr:rowOff>88900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667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104140</xdr:rowOff>
    </xdr:from>
    <xdr:to>
      <xdr:col>73</xdr:col>
      <xdr:colOff>180975</xdr:colOff>
      <xdr:row>56</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36244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104140</xdr:rowOff>
    </xdr:from>
    <xdr:to>
      <xdr:col>69</xdr:col>
      <xdr:colOff>92075</xdr:colOff>
      <xdr:row>58</xdr:row>
      <xdr:rowOff>134620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362440"/>
          <a:ext cx="889000" cy="71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40657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xdr:rowOff>
    </xdr:from>
    <xdr:to>
      <xdr:col>78</xdr:col>
      <xdr:colOff>120650</xdr:colOff>
      <xdr:row>56</xdr:row>
      <xdr:rowOff>116840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127017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53340</xdr:rowOff>
    </xdr:from>
    <xdr:to>
      <xdr:col>69</xdr:col>
      <xdr:colOff>142875</xdr:colOff>
      <xdr:row>54</xdr:row>
      <xdr:rowOff>154940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165117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83820</xdr:rowOff>
    </xdr:from>
    <xdr:to>
      <xdr:col>65</xdr:col>
      <xdr:colOff>53975</xdr:colOff>
      <xdr:row>59</xdr:row>
      <xdr:rowOff>13970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170197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補助費に係る経常収支経費は、令和元年度に下水道事業会計の法適化により上昇し、類似団体平均とほぼ同水準となっている。</a:t>
          </a:r>
        </a:p>
        <a:p>
          <a:r>
            <a:rPr kumimoji="1" lang="ja-JP" altLang="en-US" sz="1300">
              <a:latin typeface="ＭＳ Ｐゴシック" panose="020B0600070205080204" pitchFamily="50" charset="-128"/>
              <a:ea typeface="ＭＳ Ｐゴシック" panose="020B0600070205080204" pitchFamily="50" charset="-128"/>
            </a:rPr>
            <a:t>限られた財源を有効活用できるよう、また補助事業が更に効果的なものとなるよう、事業の精査に努める。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85852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397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108712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397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168148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809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36</xdr:row>
      <xdr:rowOff>168148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52896"/>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類似団体平均・全国平均・長野県平均ともに下回っているが、令和４年度から統合保育所建設等大規模事業の償還が始まり、上昇している。</a:t>
          </a:r>
        </a:p>
        <a:p>
          <a:r>
            <a:rPr kumimoji="1" lang="ja-JP" altLang="en-US" sz="1300">
              <a:latin typeface="ＭＳ Ｐゴシック" panose="020B0600070205080204" pitchFamily="50" charset="-128"/>
              <a:ea typeface="ＭＳ Ｐゴシック" panose="020B0600070205080204" pitchFamily="50" charset="-128"/>
            </a:rPr>
            <a:t>地方債の新規発行に当たっては、十分に精査選択を行い、長期的な財政計画のもと、繰上償還を行うなど健全な財政運営に努めていく。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107950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9133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9133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90188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0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119380</xdr:rowOff>
    </xdr:from>
    <xdr:to>
      <xdr:col>15</xdr:col>
      <xdr:colOff>98425</xdr:colOff>
      <xdr:row>75</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781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119380</xdr:rowOff>
    </xdr:from>
    <xdr:to>
      <xdr:col>11</xdr:col>
      <xdr:colOff>9525</xdr:colOff>
      <xdr:row>75</xdr:row>
      <xdr:rowOff>134620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781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143527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113047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115587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76200</xdr:rowOff>
    </xdr:from>
    <xdr:to>
      <xdr:col>15</xdr:col>
      <xdr:colOff>149225</xdr:colOff>
      <xdr:row>76</xdr:row>
      <xdr:rowOff>6350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68580</xdr:rowOff>
    </xdr:from>
    <xdr:to>
      <xdr:col>11</xdr:col>
      <xdr:colOff>60325</xdr:colOff>
      <xdr:row>75</xdr:row>
      <xdr:rowOff>170180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8907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83820</xdr:rowOff>
    </xdr:from>
    <xdr:to>
      <xdr:col>6</xdr:col>
      <xdr:colOff>171450</xdr:colOff>
      <xdr:row>76</xdr:row>
      <xdr:rowOff>13970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24147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類似団体平均・全国平均・長野県平均を下回っている。引き続き総合計画・実施計画に沿った事業見直しによる経常経費の削減に努める。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72137</xdr:rowOff>
    </xdr:from>
    <xdr:to>
      <xdr:col>82</xdr:col>
      <xdr:colOff>107950</xdr:colOff>
      <xdr:row>76</xdr:row>
      <xdr:rowOff>149861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102337"/>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72137</xdr:rowOff>
    </xdr:from>
    <xdr:to>
      <xdr:col>78</xdr:col>
      <xdr:colOff>69850</xdr:colOff>
      <xdr:row>77</xdr:row>
      <xdr:rowOff>10413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02337"/>
          <a:ext cx="889000" cy="10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10413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157200"/>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74422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1572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148862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35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21337</xdr:rowOff>
    </xdr:from>
    <xdr:to>
      <xdr:col>78</xdr:col>
      <xdr:colOff>120650</xdr:colOff>
      <xdr:row>76</xdr:row>
      <xdr:rowOff>122937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133113</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131063</xdr:rowOff>
    </xdr:from>
    <xdr:to>
      <xdr:col>74</xdr:col>
      <xdr:colOff>31750</xdr:colOff>
      <xdr:row>77</xdr:row>
      <xdr:rowOff>61213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71391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23622</xdr:rowOff>
    </xdr:from>
    <xdr:to>
      <xdr:col>65</xdr:col>
      <xdr:colOff>53975</xdr:colOff>
      <xdr:row>77</xdr:row>
      <xdr:rowOff>125222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135399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62693</xdr:rowOff>
    </xdr:from>
    <xdr:to>
      <xdr:col>29</xdr:col>
      <xdr:colOff>127000</xdr:colOff>
      <xdr:row>18</xdr:row>
      <xdr:rowOff>107051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96418"/>
          <a:ext cx="647700" cy="44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146003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65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107051</xdr:rowOff>
    </xdr:from>
    <xdr:to>
      <xdr:col>26</xdr:col>
      <xdr:colOff>50800</xdr:colOff>
      <xdr:row>18</xdr:row>
      <xdr:rowOff>125924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40776"/>
          <a:ext cx="698500" cy="18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123780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4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125924</xdr:rowOff>
    </xdr:from>
    <xdr:to>
      <xdr:col>22</xdr:col>
      <xdr:colOff>114300</xdr:colOff>
      <xdr:row>18</xdr:row>
      <xdr:rowOff>133953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59649"/>
          <a:ext cx="698500" cy="8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133953</xdr:rowOff>
    </xdr:from>
    <xdr:to>
      <xdr:col>18</xdr:col>
      <xdr:colOff>177800</xdr:colOff>
      <xdr:row>19</xdr:row>
      <xdr:rowOff>3029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67678"/>
          <a:ext cx="698500" cy="40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22903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90578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11893</xdr:rowOff>
    </xdr:from>
    <xdr:to>
      <xdr:col>29</xdr:col>
      <xdr:colOff>177800</xdr:colOff>
      <xdr:row>18</xdr:row>
      <xdr:rowOff>113493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45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155420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1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56251</xdr:rowOff>
    </xdr:from>
    <xdr:to>
      <xdr:col>26</xdr:col>
      <xdr:colOff>101600</xdr:colOff>
      <xdr:row>18</xdr:row>
      <xdr:rowOff>157851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89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142628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76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75124</xdr:rowOff>
    </xdr:from>
    <xdr:to>
      <xdr:col>22</xdr:col>
      <xdr:colOff>165100</xdr:colOff>
      <xdr:row>19</xdr:row>
      <xdr:rowOff>5274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08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161501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9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83152</xdr:rowOff>
    </xdr:from>
    <xdr:to>
      <xdr:col>19</xdr:col>
      <xdr:colOff>38100</xdr:colOff>
      <xdr:row>19</xdr:row>
      <xdr:rowOff>13302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16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169530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03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123679</xdr:rowOff>
    </xdr:from>
    <xdr:to>
      <xdr:col>15</xdr:col>
      <xdr:colOff>101600</xdr:colOff>
      <xdr:row>19</xdr:row>
      <xdr:rowOff>53829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57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38606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4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279160</xdr:rowOff>
    </xdr:from>
    <xdr:to>
      <xdr:col>29</xdr:col>
      <xdr:colOff>127000</xdr:colOff>
      <xdr:row>36</xdr:row>
      <xdr:rowOff>23259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89510"/>
          <a:ext cx="647700" cy="86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67821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8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23259</xdr:rowOff>
    </xdr:from>
    <xdr:to>
      <xdr:col>26</xdr:col>
      <xdr:colOff>50800</xdr:colOff>
      <xdr:row>36</xdr:row>
      <xdr:rowOff>40459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76509"/>
          <a:ext cx="698500" cy="17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33748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4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40459</xdr:rowOff>
    </xdr:from>
    <xdr:to>
      <xdr:col>22</xdr:col>
      <xdr:colOff>114300</xdr:colOff>
      <xdr:row>36</xdr:row>
      <xdr:rowOff>73323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93709"/>
          <a:ext cx="698500" cy="32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60690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7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73323</xdr:rowOff>
    </xdr:from>
    <xdr:to>
      <xdr:col>18</xdr:col>
      <xdr:colOff>177800</xdr:colOff>
      <xdr:row>36</xdr:row>
      <xdr:rowOff>85874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26573"/>
          <a:ext cx="698500" cy="12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84596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121313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3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228360</xdr:rowOff>
    </xdr:from>
    <xdr:to>
      <xdr:col>29</xdr:col>
      <xdr:colOff>177800</xdr:colOff>
      <xdr:row>35</xdr:row>
      <xdr:rowOff>329960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38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200437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1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315359</xdr:rowOff>
    </xdr:from>
    <xdr:to>
      <xdr:col>26</xdr:col>
      <xdr:colOff>101600</xdr:colOff>
      <xdr:row>36</xdr:row>
      <xdr:rowOff>74059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25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58836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12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332559</xdr:rowOff>
    </xdr:from>
    <xdr:to>
      <xdr:col>22</xdr:col>
      <xdr:colOff>165100</xdr:colOff>
      <xdr:row>36</xdr:row>
      <xdr:rowOff>91259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42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76036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2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22523</xdr:rowOff>
    </xdr:from>
    <xdr:to>
      <xdr:col>19</xdr:col>
      <xdr:colOff>38100</xdr:colOff>
      <xdr:row>36</xdr:row>
      <xdr:rowOff>124123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75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108900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6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35074</xdr:rowOff>
    </xdr:from>
    <xdr:to>
      <xdr:col>15</xdr:col>
      <xdr:colOff>101600</xdr:colOff>
      <xdr:row>36</xdr:row>
      <xdr:rowOff>136674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88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121451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74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6,040
5,984
66.61
5,257,996
4,750,173
471,282
2,707,726
2,590,745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105236</xdr:rowOff>
    </xdr:from>
    <xdr:to>
      <xdr:col>24</xdr:col>
      <xdr:colOff>63500</xdr:colOff>
      <xdr:row>37</xdr:row>
      <xdr:rowOff>151212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48886"/>
          <a:ext cx="838200" cy="4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101874</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02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151212</xdr:rowOff>
    </xdr:from>
    <xdr:to>
      <xdr:col>19</xdr:col>
      <xdr:colOff>177800</xdr:colOff>
      <xdr:row>37</xdr:row>
      <xdr:rowOff>161929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94862"/>
          <a:ext cx="889000" cy="1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52055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161929</xdr:rowOff>
    </xdr:from>
    <xdr:to>
      <xdr:col>15</xdr:col>
      <xdr:colOff>50800</xdr:colOff>
      <xdr:row>38</xdr:row>
      <xdr:rowOff>60586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05579"/>
          <a:ext cx="889000" cy="7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143289</xdr:rowOff>
    </xdr:from>
    <xdr:to>
      <xdr:col>15</xdr:col>
      <xdr:colOff>101600</xdr:colOff>
      <xdr:row>37</xdr:row>
      <xdr:rowOff>73439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89966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60586</xdr:rowOff>
    </xdr:from>
    <xdr:to>
      <xdr:col>10</xdr:col>
      <xdr:colOff>114300</xdr:colOff>
      <xdr:row>38</xdr:row>
      <xdr:rowOff>102292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75686"/>
          <a:ext cx="889000" cy="4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124306</xdr:rowOff>
    </xdr:from>
    <xdr:to>
      <xdr:col>10</xdr:col>
      <xdr:colOff>165100</xdr:colOff>
      <xdr:row>38</xdr:row>
      <xdr:rowOff>54456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70983</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18647</xdr:rowOff>
    </xdr:from>
    <xdr:to>
      <xdr:col>6</xdr:col>
      <xdr:colOff>38100</xdr:colOff>
      <xdr:row>38</xdr:row>
      <xdr:rowOff>120247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136774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54436</xdr:rowOff>
    </xdr:from>
    <xdr:to>
      <xdr:col>24</xdr:col>
      <xdr:colOff>114300</xdr:colOff>
      <xdr:row>37</xdr:row>
      <xdr:rowOff>156036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32863</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7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100412</xdr:rowOff>
    </xdr:from>
    <xdr:to>
      <xdr:col>20</xdr:col>
      <xdr:colOff>38100</xdr:colOff>
      <xdr:row>38</xdr:row>
      <xdr:rowOff>30562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4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21689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53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111129</xdr:rowOff>
    </xdr:from>
    <xdr:to>
      <xdr:col>15</xdr:col>
      <xdr:colOff>101600</xdr:colOff>
      <xdr:row>38</xdr:row>
      <xdr:rowOff>41279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5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32406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47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9786</xdr:rowOff>
    </xdr:from>
    <xdr:to>
      <xdr:col>10</xdr:col>
      <xdr:colOff>165100</xdr:colOff>
      <xdr:row>38</xdr:row>
      <xdr:rowOff>111386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2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102513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1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51492</xdr:rowOff>
    </xdr:from>
    <xdr:to>
      <xdr:col>6</xdr:col>
      <xdr:colOff>38100</xdr:colOff>
      <xdr:row>38</xdr:row>
      <xdr:rowOff>153092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6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144219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59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149362</xdr:rowOff>
    </xdr:from>
    <xdr:to>
      <xdr:col>24</xdr:col>
      <xdr:colOff>63500</xdr:colOff>
      <xdr:row>58</xdr:row>
      <xdr:rowOff>160413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93462"/>
          <a:ext cx="838200" cy="1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146496</xdr:rowOff>
    </xdr:from>
    <xdr:to>
      <xdr:col>19</xdr:col>
      <xdr:colOff>177800</xdr:colOff>
      <xdr:row>58</xdr:row>
      <xdr:rowOff>160413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90596"/>
          <a:ext cx="889000" cy="1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24350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146496</xdr:rowOff>
    </xdr:from>
    <xdr:to>
      <xdr:col>15</xdr:col>
      <xdr:colOff>50800</xdr:colOff>
      <xdr:row>58</xdr:row>
      <xdr:rowOff>162866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90596"/>
          <a:ext cx="889000" cy="1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17944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3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162866</xdr:rowOff>
    </xdr:from>
    <xdr:to>
      <xdr:col>10</xdr:col>
      <xdr:colOff>114300</xdr:colOff>
      <xdr:row>58</xdr:row>
      <xdr:rowOff>169031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106966"/>
          <a:ext cx="889000" cy="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43096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81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43481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81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98562</xdr:rowOff>
    </xdr:from>
    <xdr:to>
      <xdr:col>24</xdr:col>
      <xdr:colOff>114300</xdr:colOff>
      <xdr:row>59</xdr:row>
      <xdr:rowOff>28712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4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41213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109613</xdr:rowOff>
    </xdr:from>
    <xdr:to>
      <xdr:col>20</xdr:col>
      <xdr:colOff>38100</xdr:colOff>
      <xdr:row>59</xdr:row>
      <xdr:rowOff>39763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30890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4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95696</xdr:rowOff>
    </xdr:from>
    <xdr:to>
      <xdr:col>15</xdr:col>
      <xdr:colOff>101600</xdr:colOff>
      <xdr:row>59</xdr:row>
      <xdr:rowOff>25846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3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42373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81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112066</xdr:rowOff>
    </xdr:from>
    <xdr:to>
      <xdr:col>10</xdr:col>
      <xdr:colOff>165100</xdr:colOff>
      <xdr:row>59</xdr:row>
      <xdr:rowOff>42216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5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33343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118231</xdr:rowOff>
    </xdr:from>
    <xdr:to>
      <xdr:col>6</xdr:col>
      <xdr:colOff>38100</xdr:colOff>
      <xdr:row>59</xdr:row>
      <xdr:rowOff>48381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6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39508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132107</xdr:rowOff>
    </xdr:from>
    <xdr:to>
      <xdr:col>24</xdr:col>
      <xdr:colOff>63500</xdr:colOff>
      <xdr:row>79</xdr:row>
      <xdr:rowOff>17317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05207"/>
          <a:ext cx="838200" cy="5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17317</xdr:rowOff>
    </xdr:from>
    <xdr:to>
      <xdr:col>19</xdr:col>
      <xdr:colOff>177800</xdr:colOff>
      <xdr:row>79</xdr:row>
      <xdr:rowOff>43312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61867"/>
          <a:ext cx="889000" cy="2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32454</xdr:rowOff>
    </xdr:from>
    <xdr:to>
      <xdr:col>15</xdr:col>
      <xdr:colOff>50800</xdr:colOff>
      <xdr:row>79</xdr:row>
      <xdr:rowOff>43312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77004"/>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95225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32454</xdr:rowOff>
    </xdr:from>
    <xdr:to>
      <xdr:col>10</xdr:col>
      <xdr:colOff>114300</xdr:colOff>
      <xdr:row>79</xdr:row>
      <xdr:rowOff>33156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77004"/>
          <a:ext cx="8890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6659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0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158531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1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81307</xdr:rowOff>
    </xdr:from>
    <xdr:to>
      <xdr:col>24</xdr:col>
      <xdr:colOff>114300</xdr:colOff>
      <xdr:row>79</xdr:row>
      <xdr:rowOff>11457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5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167684</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6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137967</xdr:rowOff>
    </xdr:from>
    <xdr:to>
      <xdr:col>20</xdr:col>
      <xdr:colOff>38100</xdr:colOff>
      <xdr:row>79</xdr:row>
      <xdr:rowOff>68117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59244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03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163962</xdr:rowOff>
    </xdr:from>
    <xdr:to>
      <xdr:col>15</xdr:col>
      <xdr:colOff>101600</xdr:colOff>
      <xdr:row>79</xdr:row>
      <xdr:rowOff>94112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3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85239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153104</xdr:rowOff>
    </xdr:from>
    <xdr:to>
      <xdr:col>10</xdr:col>
      <xdr:colOff>165100</xdr:colOff>
      <xdr:row>79</xdr:row>
      <xdr:rowOff>83254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74381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1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153806</xdr:rowOff>
    </xdr:from>
    <xdr:to>
      <xdr:col>6</xdr:col>
      <xdr:colOff>38100</xdr:colOff>
      <xdr:row>79</xdr:row>
      <xdr:rowOff>83956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2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75083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1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135192</xdr:rowOff>
    </xdr:from>
    <xdr:to>
      <xdr:col>24</xdr:col>
      <xdr:colOff>63500</xdr:colOff>
      <xdr:row>96</xdr:row>
      <xdr:rowOff>5677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251492"/>
          <a:ext cx="838200" cy="2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124565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12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135192</xdr:rowOff>
    </xdr:from>
    <xdr:to>
      <xdr:col>19</xdr:col>
      <xdr:colOff>177800</xdr:colOff>
      <xdr:row>96</xdr:row>
      <xdr:rowOff>166396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251492"/>
          <a:ext cx="889000" cy="37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104805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153848</xdr:rowOff>
    </xdr:from>
    <xdr:to>
      <xdr:col>15</xdr:col>
      <xdr:colOff>50800</xdr:colOff>
      <xdr:row>96</xdr:row>
      <xdr:rowOff>166396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13048"/>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48671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153848</xdr:rowOff>
    </xdr:from>
    <xdr:to>
      <xdr:col>10</xdr:col>
      <xdr:colOff>114300</xdr:colOff>
      <xdr:row>97</xdr:row>
      <xdr:rowOff>9931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13048"/>
          <a:ext cx="889000" cy="2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53878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68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63555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126327</xdr:rowOff>
    </xdr:from>
    <xdr:to>
      <xdr:col>24</xdr:col>
      <xdr:colOff>114300</xdr:colOff>
      <xdr:row>96</xdr:row>
      <xdr:rowOff>56477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1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149204</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84392</xdr:rowOff>
    </xdr:from>
    <xdr:to>
      <xdr:col>20</xdr:col>
      <xdr:colOff>38100</xdr:colOff>
      <xdr:row>95</xdr:row>
      <xdr:rowOff>14542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0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31069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597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115596</xdr:rowOff>
    </xdr:from>
    <xdr:to>
      <xdr:col>15</xdr:col>
      <xdr:colOff>101600</xdr:colOff>
      <xdr:row>97</xdr:row>
      <xdr:rowOff>45746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7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36873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103048</xdr:rowOff>
    </xdr:from>
    <xdr:to>
      <xdr:col>10</xdr:col>
      <xdr:colOff>165100</xdr:colOff>
      <xdr:row>97</xdr:row>
      <xdr:rowOff>33198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6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49725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33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130581</xdr:rowOff>
    </xdr:from>
    <xdr:to>
      <xdr:col>6</xdr:col>
      <xdr:colOff>38100</xdr:colOff>
      <xdr:row>97</xdr:row>
      <xdr:rowOff>60731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8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77258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3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7844</xdr:rowOff>
    </xdr:from>
    <xdr:to>
      <xdr:col>55</xdr:col>
      <xdr:colOff>0</xdr:colOff>
      <xdr:row>36</xdr:row>
      <xdr:rowOff>57240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80044"/>
          <a:ext cx="838200" cy="4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0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84178</xdr:rowOff>
    </xdr:from>
    <xdr:to>
      <xdr:col>50</xdr:col>
      <xdr:colOff>114300</xdr:colOff>
      <xdr:row>36</xdr:row>
      <xdr:rowOff>57240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742028"/>
          <a:ext cx="889000" cy="48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114549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84178</xdr:rowOff>
    </xdr:from>
    <xdr:to>
      <xdr:col>45</xdr:col>
      <xdr:colOff>177800</xdr:colOff>
      <xdr:row>36</xdr:row>
      <xdr:rowOff>170849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742028"/>
          <a:ext cx="889000" cy="60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156232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170849</xdr:rowOff>
    </xdr:from>
    <xdr:to>
      <xdr:col>41</xdr:col>
      <xdr:colOff>50800</xdr:colOff>
      <xdr:row>37</xdr:row>
      <xdr:rowOff>90651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43049"/>
          <a:ext cx="889000" cy="9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90597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102026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593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128494</xdr:rowOff>
    </xdr:from>
    <xdr:to>
      <xdr:col>55</xdr:col>
      <xdr:colOff>50800</xdr:colOff>
      <xdr:row>36</xdr:row>
      <xdr:rowOff>58644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2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106921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0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6440</xdr:rowOff>
    </xdr:from>
    <xdr:to>
      <xdr:col>50</xdr:col>
      <xdr:colOff>165100</xdr:colOff>
      <xdr:row>36</xdr:row>
      <xdr:rowOff>108040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7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99167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27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33378</xdr:rowOff>
    </xdr:from>
    <xdr:to>
      <xdr:col>46</xdr:col>
      <xdr:colOff>38100</xdr:colOff>
      <xdr:row>33</xdr:row>
      <xdr:rowOff>134978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69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126105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78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120049</xdr:rowOff>
    </xdr:from>
    <xdr:to>
      <xdr:col>41</xdr:col>
      <xdr:colOff>101600</xdr:colOff>
      <xdr:row>37</xdr:row>
      <xdr:rowOff>50199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9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41326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38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39851</xdr:rowOff>
    </xdr:from>
    <xdr:to>
      <xdr:col>36</xdr:col>
      <xdr:colOff>165100</xdr:colOff>
      <xdr:row>37</xdr:row>
      <xdr:rowOff>141451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132579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47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43074</xdr:rowOff>
    </xdr:from>
    <xdr:to>
      <xdr:col>55</xdr:col>
      <xdr:colOff>0</xdr:colOff>
      <xdr:row>58</xdr:row>
      <xdr:rowOff>2357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15724"/>
          <a:ext cx="838200" cy="13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15657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959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2357</xdr:rowOff>
    </xdr:from>
    <xdr:to>
      <xdr:col>50</xdr:col>
      <xdr:colOff>114300</xdr:colOff>
      <xdr:row>58</xdr:row>
      <xdr:rowOff>37108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46457"/>
          <a:ext cx="889000" cy="3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112959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37108</xdr:rowOff>
    </xdr:from>
    <xdr:to>
      <xdr:col>45</xdr:col>
      <xdr:colOff>177800</xdr:colOff>
      <xdr:row>58</xdr:row>
      <xdr:rowOff>123579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981208"/>
          <a:ext cx="889000" cy="8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105658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118192</xdr:rowOff>
    </xdr:from>
    <xdr:to>
      <xdr:col>41</xdr:col>
      <xdr:colOff>50800</xdr:colOff>
      <xdr:row>58</xdr:row>
      <xdr:rowOff>123579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062292"/>
          <a:ext cx="889000" cy="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131487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150220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5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163724</xdr:rowOff>
    </xdr:from>
    <xdr:to>
      <xdr:col>55</xdr:col>
      <xdr:colOff>50800</xdr:colOff>
      <xdr:row>57</xdr:row>
      <xdr:rowOff>93874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6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15151</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61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123007</xdr:rowOff>
    </xdr:from>
    <xdr:to>
      <xdr:col>50</xdr:col>
      <xdr:colOff>165100</xdr:colOff>
      <xdr:row>58</xdr:row>
      <xdr:rowOff>53157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9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69684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670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157758</xdr:rowOff>
    </xdr:from>
    <xdr:to>
      <xdr:col>46</xdr:col>
      <xdr:colOff>38100</xdr:colOff>
      <xdr:row>58</xdr:row>
      <xdr:rowOff>87908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104435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70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72779</xdr:rowOff>
    </xdr:from>
    <xdr:to>
      <xdr:col>41</xdr:col>
      <xdr:colOff>101600</xdr:colOff>
      <xdr:row>59</xdr:row>
      <xdr:rowOff>2929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1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165506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0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67392</xdr:rowOff>
    </xdr:from>
    <xdr:to>
      <xdr:col>36</xdr:col>
      <xdr:colOff>165100</xdr:colOff>
      <xdr:row>58</xdr:row>
      <xdr:rowOff>168992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1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160119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0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33200</xdr:rowOff>
    </xdr:from>
    <xdr:to>
      <xdr:col>55</xdr:col>
      <xdr:colOff>0</xdr:colOff>
      <xdr:row>78</xdr:row>
      <xdr:rowOff>123794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34850"/>
          <a:ext cx="838200" cy="26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108686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99242</xdr:rowOff>
    </xdr:from>
    <xdr:to>
      <xdr:col>50</xdr:col>
      <xdr:colOff>114300</xdr:colOff>
      <xdr:row>78</xdr:row>
      <xdr:rowOff>123794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72342"/>
          <a:ext cx="889000" cy="2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81630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148853</xdr:rowOff>
    </xdr:from>
    <xdr:to>
      <xdr:col>45</xdr:col>
      <xdr:colOff>177800</xdr:colOff>
      <xdr:row>78</xdr:row>
      <xdr:rowOff>99242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50503"/>
          <a:ext cx="889000" cy="12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43071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148853</xdr:rowOff>
    </xdr:from>
    <xdr:to>
      <xdr:col>41</xdr:col>
      <xdr:colOff>50800</xdr:colOff>
      <xdr:row>78</xdr:row>
      <xdr:rowOff>126130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50503"/>
          <a:ext cx="889000" cy="14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22235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5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46541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153850</xdr:rowOff>
    </xdr:from>
    <xdr:to>
      <xdr:col>55</xdr:col>
      <xdr:colOff>50800</xdr:colOff>
      <xdr:row>77</xdr:row>
      <xdr:rowOff>84000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8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5277</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3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72994</xdr:rowOff>
    </xdr:from>
    <xdr:to>
      <xdr:col>50</xdr:col>
      <xdr:colOff>165100</xdr:colOff>
      <xdr:row>79</xdr:row>
      <xdr:rowOff>3144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165721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3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48442</xdr:rowOff>
    </xdr:from>
    <xdr:to>
      <xdr:col>46</xdr:col>
      <xdr:colOff>38100</xdr:colOff>
      <xdr:row>78</xdr:row>
      <xdr:rowOff>150042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2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141169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1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98053</xdr:rowOff>
    </xdr:from>
    <xdr:to>
      <xdr:col>41</xdr:col>
      <xdr:colOff>101600</xdr:colOff>
      <xdr:row>78</xdr:row>
      <xdr:rowOff>28203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9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19330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39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75330</xdr:rowOff>
    </xdr:from>
    <xdr:to>
      <xdr:col>36</xdr:col>
      <xdr:colOff>165100</xdr:colOff>
      <xdr:row>79</xdr:row>
      <xdr:rowOff>5480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4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168057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4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32167</xdr:rowOff>
    </xdr:from>
    <xdr:to>
      <xdr:col>55</xdr:col>
      <xdr:colOff>0</xdr:colOff>
      <xdr:row>96</xdr:row>
      <xdr:rowOff>65487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148467"/>
          <a:ext cx="838200" cy="37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84779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43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65487</xdr:rowOff>
    </xdr:from>
    <xdr:to>
      <xdr:col>50</xdr:col>
      <xdr:colOff>114300</xdr:colOff>
      <xdr:row>97</xdr:row>
      <xdr:rowOff>157663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24687"/>
          <a:ext cx="889000" cy="26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164844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2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157663</xdr:rowOff>
    </xdr:from>
    <xdr:to>
      <xdr:col>45</xdr:col>
      <xdr:colOff>177800</xdr:colOff>
      <xdr:row>98</xdr:row>
      <xdr:rowOff>66325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88313"/>
          <a:ext cx="889000" cy="8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55241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5945</xdr:rowOff>
    </xdr:from>
    <xdr:to>
      <xdr:col>41</xdr:col>
      <xdr:colOff>50800</xdr:colOff>
      <xdr:row>98</xdr:row>
      <xdr:rowOff>66325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36595"/>
          <a:ext cx="889000" cy="23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52982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60738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9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152817</xdr:rowOff>
    </xdr:from>
    <xdr:to>
      <xdr:col>55</xdr:col>
      <xdr:colOff>50800</xdr:colOff>
      <xdr:row>94</xdr:row>
      <xdr:rowOff>82967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09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4244</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94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14687</xdr:rowOff>
    </xdr:from>
    <xdr:to>
      <xdr:col>50</xdr:col>
      <xdr:colOff>165100</xdr:colOff>
      <xdr:row>96</xdr:row>
      <xdr:rowOff>116287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7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132814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106863</xdr:rowOff>
    </xdr:from>
    <xdr:to>
      <xdr:col>46</xdr:col>
      <xdr:colOff>38100</xdr:colOff>
      <xdr:row>98</xdr:row>
      <xdr:rowOff>37013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3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28140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3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15525</xdr:rowOff>
    </xdr:from>
    <xdr:to>
      <xdr:col>41</xdr:col>
      <xdr:colOff>101600</xdr:colOff>
      <xdr:row>98</xdr:row>
      <xdr:rowOff>117125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108252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1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126595</xdr:rowOff>
    </xdr:from>
    <xdr:to>
      <xdr:col>36</xdr:col>
      <xdr:colOff>165100</xdr:colOff>
      <xdr:row>97</xdr:row>
      <xdr:rowOff>56745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8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73272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36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69419</xdr:rowOff>
    </xdr:from>
    <xdr:to>
      <xdr:col>85</xdr:col>
      <xdr:colOff>127000</xdr:colOff>
      <xdr:row>38</xdr:row>
      <xdr:rowOff>126350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413069"/>
          <a:ext cx="838200" cy="22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154909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2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69419</xdr:rowOff>
    </xdr:from>
    <xdr:to>
      <xdr:col>81</xdr:col>
      <xdr:colOff>50800</xdr:colOff>
      <xdr:row>38</xdr:row>
      <xdr:rowOff>42865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413069"/>
          <a:ext cx="889000" cy="14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81427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42865</xdr:rowOff>
    </xdr:from>
    <xdr:to>
      <xdr:col>76</xdr:col>
      <xdr:colOff>114300</xdr:colOff>
      <xdr:row>38</xdr:row>
      <xdr:rowOff>66904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557965"/>
          <a:ext cx="889000" cy="2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87051</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66904</xdr:rowOff>
    </xdr:from>
    <xdr:to>
      <xdr:col>71</xdr:col>
      <xdr:colOff>177800</xdr:colOff>
      <xdr:row>38</xdr:row>
      <xdr:rowOff>133884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82004"/>
          <a:ext cx="889000" cy="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126916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2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118047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2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75550</xdr:rowOff>
    </xdr:from>
    <xdr:to>
      <xdr:col>85</xdr:col>
      <xdr:colOff>177800</xdr:colOff>
      <xdr:row>39</xdr:row>
      <xdr:rowOff>5700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9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161927</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0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18619</xdr:rowOff>
    </xdr:from>
    <xdr:to>
      <xdr:col>81</xdr:col>
      <xdr:colOff>101600</xdr:colOff>
      <xdr:row>37</xdr:row>
      <xdr:rowOff>120219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36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136746</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13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163515</xdr:rowOff>
    </xdr:from>
    <xdr:to>
      <xdr:col>76</xdr:col>
      <xdr:colOff>165100</xdr:colOff>
      <xdr:row>38</xdr:row>
      <xdr:rowOff>93665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0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110192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28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16104</xdr:rowOff>
    </xdr:from>
    <xdr:to>
      <xdr:col>72</xdr:col>
      <xdr:colOff>38100</xdr:colOff>
      <xdr:row>38</xdr:row>
      <xdr:rowOff>117704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3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108831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2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83084</xdr:rowOff>
    </xdr:from>
    <xdr:to>
      <xdr:col>67</xdr:col>
      <xdr:colOff>101600</xdr:colOff>
      <xdr:row>39</xdr:row>
      <xdr:rowOff>13234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4361</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690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62717</xdr:rowOff>
    </xdr:from>
    <xdr:to>
      <xdr:col>85</xdr:col>
      <xdr:colOff>127000</xdr:colOff>
      <xdr:row>77</xdr:row>
      <xdr:rowOff>90140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64367"/>
          <a:ext cx="838200" cy="2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62235</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79811</xdr:rowOff>
    </xdr:from>
    <xdr:to>
      <xdr:col>81</xdr:col>
      <xdr:colOff>50800</xdr:colOff>
      <xdr:row>77</xdr:row>
      <xdr:rowOff>90140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281461"/>
          <a:ext cx="889000" cy="1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4396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79811</xdr:rowOff>
    </xdr:from>
    <xdr:to>
      <xdr:col>76</xdr:col>
      <xdr:colOff>114300</xdr:colOff>
      <xdr:row>77</xdr:row>
      <xdr:rowOff>94679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81461"/>
          <a:ext cx="889000" cy="1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26264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94679</xdr:rowOff>
    </xdr:from>
    <xdr:to>
      <xdr:col>71</xdr:col>
      <xdr:colOff>177800</xdr:colOff>
      <xdr:row>77</xdr:row>
      <xdr:rowOff>100171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96329"/>
          <a:ext cx="889000" cy="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35184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63494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11917</xdr:rowOff>
    </xdr:from>
    <xdr:to>
      <xdr:col>85</xdr:col>
      <xdr:colOff>177800</xdr:colOff>
      <xdr:row>77</xdr:row>
      <xdr:rowOff>113517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1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161794</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9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39340</xdr:rowOff>
    </xdr:from>
    <xdr:to>
      <xdr:col>81</xdr:col>
      <xdr:colOff>101600</xdr:colOff>
      <xdr:row>77</xdr:row>
      <xdr:rowOff>140940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4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132067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3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29011</xdr:rowOff>
    </xdr:from>
    <xdr:to>
      <xdr:col>76</xdr:col>
      <xdr:colOff>165100</xdr:colOff>
      <xdr:row>77</xdr:row>
      <xdr:rowOff>130611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3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121738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2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43879</xdr:rowOff>
    </xdr:from>
    <xdr:to>
      <xdr:col>72</xdr:col>
      <xdr:colOff>38100</xdr:colOff>
      <xdr:row>77</xdr:row>
      <xdr:rowOff>145479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136606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3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49371</xdr:rowOff>
    </xdr:from>
    <xdr:to>
      <xdr:col>67</xdr:col>
      <xdr:colOff>101600</xdr:colOff>
      <xdr:row>77</xdr:row>
      <xdr:rowOff>150971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5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142098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4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134471</xdr:rowOff>
    </xdr:from>
    <xdr:to>
      <xdr:col>85</xdr:col>
      <xdr:colOff>127000</xdr:colOff>
      <xdr:row>99</xdr:row>
      <xdr:rowOff>91388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36571"/>
          <a:ext cx="838200" cy="12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2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134471</xdr:rowOff>
    </xdr:from>
    <xdr:to>
      <xdr:col>81</xdr:col>
      <xdr:colOff>50800</xdr:colOff>
      <xdr:row>99</xdr:row>
      <xdr:rowOff>11061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36571"/>
          <a:ext cx="889000" cy="4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19347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11061</xdr:rowOff>
    </xdr:from>
    <xdr:to>
      <xdr:col>76</xdr:col>
      <xdr:colOff>114300</xdr:colOff>
      <xdr:row>99</xdr:row>
      <xdr:rowOff>58034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84611"/>
          <a:ext cx="889000" cy="4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65800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70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58034</xdr:rowOff>
    </xdr:from>
    <xdr:to>
      <xdr:col>71</xdr:col>
      <xdr:colOff>177800</xdr:colOff>
      <xdr:row>99</xdr:row>
      <xdr:rowOff>62503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31584"/>
          <a:ext cx="889000" cy="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116138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113839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40588</xdr:rowOff>
    </xdr:from>
    <xdr:to>
      <xdr:col>85</xdr:col>
      <xdr:colOff>177800</xdr:colOff>
      <xdr:row>99</xdr:row>
      <xdr:rowOff>142188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701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126965</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2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83671</xdr:rowOff>
    </xdr:from>
    <xdr:to>
      <xdr:col>81</xdr:col>
      <xdr:colOff>101600</xdr:colOff>
      <xdr:row>99</xdr:row>
      <xdr:rowOff>13821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8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30348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6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131711</xdr:rowOff>
    </xdr:from>
    <xdr:to>
      <xdr:col>76</xdr:col>
      <xdr:colOff>165100</xdr:colOff>
      <xdr:row>99</xdr:row>
      <xdr:rowOff>61861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3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78388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7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7234</xdr:rowOff>
    </xdr:from>
    <xdr:to>
      <xdr:col>72</xdr:col>
      <xdr:colOff>38100</xdr:colOff>
      <xdr:row>99</xdr:row>
      <xdr:rowOff>108834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8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99961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7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11703</xdr:rowOff>
    </xdr:from>
    <xdr:to>
      <xdr:col>67</xdr:col>
      <xdr:colOff>101600</xdr:colOff>
      <xdr:row>99</xdr:row>
      <xdr:rowOff>113303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8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104430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7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169679</xdr:rowOff>
    </xdr:from>
    <xdr:to>
      <xdr:col>116</xdr:col>
      <xdr:colOff>63500</xdr:colOff>
      <xdr:row>36</xdr:row>
      <xdr:rowOff>5708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170429"/>
          <a:ext cx="8382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66511</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81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169679</xdr:rowOff>
    </xdr:from>
    <xdr:to>
      <xdr:col>111</xdr:col>
      <xdr:colOff>177800</xdr:colOff>
      <xdr:row>36</xdr:row>
      <xdr:rowOff>15897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170429"/>
          <a:ext cx="889000" cy="1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13540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70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15897</xdr:rowOff>
    </xdr:from>
    <xdr:to>
      <xdr:col>107</xdr:col>
      <xdr:colOff>50800</xdr:colOff>
      <xdr:row>36</xdr:row>
      <xdr:rowOff>107043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188097"/>
          <a:ext cx="889000" cy="9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49104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7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107043</xdr:rowOff>
    </xdr:from>
    <xdr:to>
      <xdr:col>102</xdr:col>
      <xdr:colOff>114300</xdr:colOff>
      <xdr:row>39</xdr:row>
      <xdr:rowOff>53224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279243"/>
          <a:ext cx="889000" cy="46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66315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75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93772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126358</xdr:rowOff>
    </xdr:from>
    <xdr:to>
      <xdr:col>116</xdr:col>
      <xdr:colOff>114300</xdr:colOff>
      <xdr:row>36</xdr:row>
      <xdr:rowOff>56508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1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149235</xdr:rowOff>
    </xdr:from>
    <xdr:ext cx="534377"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597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118879</xdr:rowOff>
    </xdr:from>
    <xdr:to>
      <xdr:col>112</xdr:col>
      <xdr:colOff>38100</xdr:colOff>
      <xdr:row>36</xdr:row>
      <xdr:rowOff>49029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1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65556</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56111" y="589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136547</xdr:rowOff>
    </xdr:from>
    <xdr:to>
      <xdr:col>107</xdr:col>
      <xdr:colOff>101600</xdr:colOff>
      <xdr:row>36</xdr:row>
      <xdr:rowOff>66697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13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83224</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67111" y="591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56243</xdr:rowOff>
    </xdr:from>
    <xdr:to>
      <xdr:col>102</xdr:col>
      <xdr:colOff>165100</xdr:colOff>
      <xdr:row>36</xdr:row>
      <xdr:rowOff>157843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2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2920</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278111" y="600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8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95151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78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66809</xdr:rowOff>
    </xdr:from>
    <xdr:to>
      <xdr:col>116</xdr:col>
      <xdr:colOff>63500</xdr:colOff>
      <xdr:row>59</xdr:row>
      <xdr:rowOff>75529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82359"/>
          <a:ext cx="8382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66809</xdr:rowOff>
    </xdr:from>
    <xdr:to>
      <xdr:col>111</xdr:col>
      <xdr:colOff>177800</xdr:colOff>
      <xdr:row>59</xdr:row>
      <xdr:rowOff>72753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82359"/>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72753</xdr:rowOff>
    </xdr:from>
    <xdr:to>
      <xdr:col>107</xdr:col>
      <xdr:colOff>50800</xdr:colOff>
      <xdr:row>59</xdr:row>
      <xdr:rowOff>73112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88303"/>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61148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47803</xdr:rowOff>
    </xdr:from>
    <xdr:to>
      <xdr:col>102</xdr:col>
      <xdr:colOff>114300</xdr:colOff>
      <xdr:row>59</xdr:row>
      <xdr:rowOff>73112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3353"/>
          <a:ext cx="88900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77933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77476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24729</xdr:rowOff>
    </xdr:from>
    <xdr:to>
      <xdr:col>116</xdr:col>
      <xdr:colOff>114300</xdr:colOff>
      <xdr:row>59</xdr:row>
      <xdr:rowOff>126329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4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111106</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55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16009</xdr:rowOff>
    </xdr:from>
    <xdr:to>
      <xdr:col>112</xdr:col>
      <xdr:colOff>38100</xdr:colOff>
      <xdr:row>59</xdr:row>
      <xdr:rowOff>117609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3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108736</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224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21953</xdr:rowOff>
    </xdr:from>
    <xdr:to>
      <xdr:col>107</xdr:col>
      <xdr:colOff>101600</xdr:colOff>
      <xdr:row>59</xdr:row>
      <xdr:rowOff>123553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114680</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23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22312</xdr:rowOff>
    </xdr:from>
    <xdr:to>
      <xdr:col>102</xdr:col>
      <xdr:colOff>165100</xdr:colOff>
      <xdr:row>59</xdr:row>
      <xdr:rowOff>123912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3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115039</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23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168453</xdr:rowOff>
    </xdr:from>
    <xdr:to>
      <xdr:col>98</xdr:col>
      <xdr:colOff>38100</xdr:colOff>
      <xdr:row>59</xdr:row>
      <xdr:rowOff>98603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1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89730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20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59134</xdr:rowOff>
    </xdr:from>
    <xdr:to>
      <xdr:col>116</xdr:col>
      <xdr:colOff>63500</xdr:colOff>
      <xdr:row>77</xdr:row>
      <xdr:rowOff>70647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260784"/>
          <a:ext cx="838200" cy="1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146036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3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70647</xdr:rowOff>
    </xdr:from>
    <xdr:to>
      <xdr:col>111</xdr:col>
      <xdr:colOff>177800</xdr:colOff>
      <xdr:row>77</xdr:row>
      <xdr:rowOff>80859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272297"/>
          <a:ext cx="889000" cy="1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93329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80859</xdr:rowOff>
    </xdr:from>
    <xdr:to>
      <xdr:col>107</xdr:col>
      <xdr:colOff>50800</xdr:colOff>
      <xdr:row>77</xdr:row>
      <xdr:rowOff>101357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282509"/>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89077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7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30521</xdr:rowOff>
    </xdr:from>
    <xdr:to>
      <xdr:col>102</xdr:col>
      <xdr:colOff>114300</xdr:colOff>
      <xdr:row>77</xdr:row>
      <xdr:rowOff>101357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060721"/>
          <a:ext cx="889000" cy="24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66720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5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74668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6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8334</xdr:rowOff>
    </xdr:from>
    <xdr:to>
      <xdr:col>116</xdr:col>
      <xdr:colOff>114300</xdr:colOff>
      <xdr:row>77</xdr:row>
      <xdr:rowOff>109934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20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94711</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2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19847</xdr:rowOff>
    </xdr:from>
    <xdr:to>
      <xdr:col>112</xdr:col>
      <xdr:colOff>38100</xdr:colOff>
      <xdr:row>77</xdr:row>
      <xdr:rowOff>121447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22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112574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31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30059</xdr:rowOff>
    </xdr:from>
    <xdr:to>
      <xdr:col>107</xdr:col>
      <xdr:colOff>101600</xdr:colOff>
      <xdr:row>77</xdr:row>
      <xdr:rowOff>131659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23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122786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32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50557</xdr:rowOff>
    </xdr:from>
    <xdr:to>
      <xdr:col>102</xdr:col>
      <xdr:colOff>165100</xdr:colOff>
      <xdr:row>77</xdr:row>
      <xdr:rowOff>152157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5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143284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4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151171</xdr:rowOff>
    </xdr:from>
    <xdr:to>
      <xdr:col>98</xdr:col>
      <xdr:colOff>38100</xdr:colOff>
      <xdr:row>76</xdr:row>
      <xdr:rowOff>81321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00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72448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10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義務的経費である人件費・公債費については、職員数の抑制や発行地方債を精査することにより類似団体に比べて低水準にて推移しているが、会計年度任用職員制度の導入等により上昇傾向である。</a:t>
          </a:r>
        </a:p>
        <a:p>
          <a:r>
            <a:rPr kumimoji="1" lang="ja-JP" altLang="en-US" sz="1300">
              <a:latin typeface="ＭＳ Ｐゴシック" panose="020B0600070205080204" pitchFamily="50" charset="-128"/>
              <a:ea typeface="ＭＳ Ｐゴシック" panose="020B0600070205080204" pitchFamily="50" charset="-128"/>
            </a:rPr>
            <a:t>扶助費については、高齢化等に伴い近年増加傾向にあり、類似団体平均を上回っている。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統合保育所及び公営住宅建設をはじめとした大型事業の実施により普通建設事業費が増加した。</a:t>
          </a:r>
        </a:p>
        <a:p>
          <a:r>
            <a:rPr kumimoji="1" lang="ja-JP" altLang="en-US" sz="1300">
              <a:latin typeface="ＭＳ Ｐゴシック" panose="020B0600070205080204" pitchFamily="50" charset="-128"/>
              <a:ea typeface="ＭＳ Ｐゴシック" panose="020B0600070205080204" pitchFamily="50" charset="-128"/>
            </a:rPr>
            <a:t>災害復旧事業費については、令和２年７月豪雨の被害に対する災害復旧工事を実施したことにより、令和２年度、令和３年度においては類似団体平均を上回っている。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令和元年度以降、下水道事業の法適化により、繰出金が減少し、出資金が増額している。</a:t>
          </a:r>
        </a:p>
        <a:p>
          <a:r>
            <a:rPr kumimoji="1" lang="ja-JP" altLang="en-US" sz="1300">
              <a:latin typeface="ＭＳ Ｐゴシック" panose="020B0600070205080204" pitchFamily="50" charset="-128"/>
              <a:ea typeface="ＭＳ Ｐゴシック" panose="020B0600070205080204" pitchFamily="50" charset="-128"/>
            </a:rPr>
            <a:t>今後も事務の共同化・効率化を図り、限られた財源を有効活用できるよう努める。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6,040
5,984
66.61
5,257,996
4,750,173
471,282
2,707,726
2,590,745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19848</xdr:rowOff>
    </xdr:from>
    <xdr:to>
      <xdr:col>24</xdr:col>
      <xdr:colOff>63500</xdr:colOff>
      <xdr:row>36</xdr:row>
      <xdr:rowOff>46410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92048"/>
          <a:ext cx="838200" cy="2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4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169309</xdr:rowOff>
    </xdr:from>
    <xdr:to>
      <xdr:col>19</xdr:col>
      <xdr:colOff>177800</xdr:colOff>
      <xdr:row>36</xdr:row>
      <xdr:rowOff>46410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170059"/>
          <a:ext cx="889000" cy="4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169309</xdr:rowOff>
    </xdr:from>
    <xdr:to>
      <xdr:col>15</xdr:col>
      <xdr:colOff>50800</xdr:colOff>
      <xdr:row>36</xdr:row>
      <xdr:rowOff>22243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70059"/>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165988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2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22243</xdr:rowOff>
    </xdr:from>
    <xdr:to>
      <xdr:col>10</xdr:col>
      <xdr:colOff>114300</xdr:colOff>
      <xdr:row>36</xdr:row>
      <xdr:rowOff>32258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94443"/>
          <a:ext cx="8890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167512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140498</xdr:rowOff>
    </xdr:from>
    <xdr:to>
      <xdr:col>24</xdr:col>
      <xdr:colOff>114300</xdr:colOff>
      <xdr:row>36</xdr:row>
      <xdr:rowOff>70648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4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118925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1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167060</xdr:rowOff>
    </xdr:from>
    <xdr:to>
      <xdr:col>20</xdr:col>
      <xdr:colOff>38100</xdr:colOff>
      <xdr:row>36</xdr:row>
      <xdr:rowOff>97210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88337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6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118509</xdr:rowOff>
    </xdr:from>
    <xdr:to>
      <xdr:col>15</xdr:col>
      <xdr:colOff>101600</xdr:colOff>
      <xdr:row>36</xdr:row>
      <xdr:rowOff>48659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1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39786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1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142893</xdr:rowOff>
    </xdr:from>
    <xdr:to>
      <xdr:col>10</xdr:col>
      <xdr:colOff>165100</xdr:colOff>
      <xdr:row>36</xdr:row>
      <xdr:rowOff>73043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4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64170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3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152908</xdr:rowOff>
    </xdr:from>
    <xdr:to>
      <xdr:col>6</xdr:col>
      <xdr:colOff>38100</xdr:colOff>
      <xdr:row>36</xdr:row>
      <xdr:rowOff>83058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74185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4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83981</xdr:rowOff>
    </xdr:from>
    <xdr:to>
      <xdr:col>24</xdr:col>
      <xdr:colOff>63500</xdr:colOff>
      <xdr:row>58</xdr:row>
      <xdr:rowOff>137232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28081"/>
          <a:ext cx="838200" cy="5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6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20748</xdr:rowOff>
    </xdr:from>
    <xdr:to>
      <xdr:col>19</xdr:col>
      <xdr:colOff>177800</xdr:colOff>
      <xdr:row>58</xdr:row>
      <xdr:rowOff>83981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64848"/>
          <a:ext cx="889000" cy="6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131749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20748</xdr:rowOff>
    </xdr:from>
    <xdr:to>
      <xdr:col>15</xdr:col>
      <xdr:colOff>50800</xdr:colOff>
      <xdr:row>58</xdr:row>
      <xdr:rowOff>120131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64848"/>
          <a:ext cx="889000" cy="9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120131</xdr:rowOff>
    </xdr:from>
    <xdr:to>
      <xdr:col>10</xdr:col>
      <xdr:colOff>114300</xdr:colOff>
      <xdr:row>58</xdr:row>
      <xdr:rowOff>133162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64231"/>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86432</xdr:rowOff>
    </xdr:from>
    <xdr:to>
      <xdr:col>24</xdr:col>
      <xdr:colOff>114300</xdr:colOff>
      <xdr:row>59</xdr:row>
      <xdr:rowOff>16582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3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1359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4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33181</xdr:rowOff>
    </xdr:from>
    <xdr:to>
      <xdr:col>20</xdr:col>
      <xdr:colOff>38100</xdr:colOff>
      <xdr:row>58</xdr:row>
      <xdr:rowOff>134781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7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125908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70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141398</xdr:rowOff>
    </xdr:from>
    <xdr:to>
      <xdr:col>15</xdr:col>
      <xdr:colOff>101600</xdr:colOff>
      <xdr:row>58</xdr:row>
      <xdr:rowOff>71548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1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62675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69331</xdr:rowOff>
    </xdr:from>
    <xdr:to>
      <xdr:col>10</xdr:col>
      <xdr:colOff>165100</xdr:colOff>
      <xdr:row>58</xdr:row>
      <xdr:rowOff>170931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1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162058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10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82362</xdr:rowOff>
    </xdr:from>
    <xdr:to>
      <xdr:col>6</xdr:col>
      <xdr:colOff>38100</xdr:colOff>
      <xdr:row>59</xdr:row>
      <xdr:rowOff>12512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3639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11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129573</xdr:rowOff>
    </xdr:from>
    <xdr:to>
      <xdr:col>24</xdr:col>
      <xdr:colOff>63500</xdr:colOff>
      <xdr:row>72</xdr:row>
      <xdr:rowOff>68590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302523"/>
          <a:ext cx="838200" cy="11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26850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5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68590</xdr:rowOff>
    </xdr:from>
    <xdr:to>
      <xdr:col>19</xdr:col>
      <xdr:colOff>177800</xdr:colOff>
      <xdr:row>76</xdr:row>
      <xdr:rowOff>131310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412990"/>
          <a:ext cx="889000" cy="74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102531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131310</xdr:rowOff>
    </xdr:from>
    <xdr:to>
      <xdr:col>15</xdr:col>
      <xdr:colOff>50800</xdr:colOff>
      <xdr:row>77</xdr:row>
      <xdr:rowOff>86345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61510"/>
          <a:ext cx="889000" cy="1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110527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86345</xdr:rowOff>
    </xdr:from>
    <xdr:to>
      <xdr:col>10</xdr:col>
      <xdr:colOff>114300</xdr:colOff>
      <xdr:row>77</xdr:row>
      <xdr:rowOff>117480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87995"/>
          <a:ext cx="889000" cy="3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144147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35028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78773</xdr:rowOff>
    </xdr:from>
    <xdr:to>
      <xdr:col>24</xdr:col>
      <xdr:colOff>114300</xdr:colOff>
      <xdr:row>72</xdr:row>
      <xdr:rowOff>8923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25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101650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10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17790</xdr:rowOff>
    </xdr:from>
    <xdr:to>
      <xdr:col>20</xdr:col>
      <xdr:colOff>38100</xdr:colOff>
      <xdr:row>72</xdr:row>
      <xdr:rowOff>119390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36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135917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13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80510</xdr:rowOff>
    </xdr:from>
    <xdr:to>
      <xdr:col>15</xdr:col>
      <xdr:colOff>101600</xdr:colOff>
      <xdr:row>77</xdr:row>
      <xdr:rowOff>10660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1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1787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03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35545</xdr:rowOff>
    </xdr:from>
    <xdr:to>
      <xdr:col>10</xdr:col>
      <xdr:colOff>165100</xdr:colOff>
      <xdr:row>77</xdr:row>
      <xdr:rowOff>137145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3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128272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2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66680</xdr:rowOff>
    </xdr:from>
    <xdr:to>
      <xdr:col>6</xdr:col>
      <xdr:colOff>38100</xdr:colOff>
      <xdr:row>77</xdr:row>
      <xdr:rowOff>168280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159407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114531</xdr:rowOff>
    </xdr:from>
    <xdr:to>
      <xdr:col>24</xdr:col>
      <xdr:colOff>63500</xdr:colOff>
      <xdr:row>97</xdr:row>
      <xdr:rowOff>139684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45181"/>
          <a:ext cx="838200" cy="2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112203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2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139684</xdr:rowOff>
    </xdr:from>
    <xdr:to>
      <xdr:col>19</xdr:col>
      <xdr:colOff>177800</xdr:colOff>
      <xdr:row>98</xdr:row>
      <xdr:rowOff>9832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70334"/>
          <a:ext cx="889000" cy="4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56661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9832</xdr:rowOff>
    </xdr:from>
    <xdr:to>
      <xdr:col>15</xdr:col>
      <xdr:colOff>50800</xdr:colOff>
      <xdr:row>98</xdr:row>
      <xdr:rowOff>26885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11932"/>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26885</xdr:rowOff>
    </xdr:from>
    <xdr:to>
      <xdr:col>10</xdr:col>
      <xdr:colOff>114300</xdr:colOff>
      <xdr:row>98</xdr:row>
      <xdr:rowOff>38491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28985"/>
          <a:ext cx="889000" cy="1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134591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4022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63731</xdr:rowOff>
    </xdr:from>
    <xdr:to>
      <xdr:col>24</xdr:col>
      <xdr:colOff>114300</xdr:colOff>
      <xdr:row>97</xdr:row>
      <xdr:rowOff>165331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150108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0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88884</xdr:rowOff>
    </xdr:from>
    <xdr:to>
      <xdr:col>20</xdr:col>
      <xdr:colOff>38100</xdr:colOff>
      <xdr:row>98</xdr:row>
      <xdr:rowOff>19034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10161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1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130482</xdr:rowOff>
    </xdr:from>
    <xdr:to>
      <xdr:col>15</xdr:col>
      <xdr:colOff>101600</xdr:colOff>
      <xdr:row>98</xdr:row>
      <xdr:rowOff>60632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51759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5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147535</xdr:rowOff>
    </xdr:from>
    <xdr:to>
      <xdr:col>10</xdr:col>
      <xdr:colOff>165100</xdr:colOff>
      <xdr:row>98</xdr:row>
      <xdr:rowOff>77685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68812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7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159141</xdr:rowOff>
    </xdr:from>
    <xdr:to>
      <xdr:col>6</xdr:col>
      <xdr:colOff>38100</xdr:colOff>
      <xdr:row>98</xdr:row>
      <xdr:rowOff>89291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8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80418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114063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86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31005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25061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94982</xdr:rowOff>
    </xdr:from>
    <xdr:to>
      <xdr:col>55</xdr:col>
      <xdr:colOff>0</xdr:colOff>
      <xdr:row>58</xdr:row>
      <xdr:rowOff>112557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39082"/>
          <a:ext cx="838200" cy="1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137624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8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94982</xdr:rowOff>
    </xdr:from>
    <xdr:to>
      <xdr:col>50</xdr:col>
      <xdr:colOff>114300</xdr:colOff>
      <xdr:row>58</xdr:row>
      <xdr:rowOff>118653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39082"/>
          <a:ext cx="889000" cy="2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62685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102465</xdr:rowOff>
    </xdr:from>
    <xdr:to>
      <xdr:col>45</xdr:col>
      <xdr:colOff>177800</xdr:colOff>
      <xdr:row>58</xdr:row>
      <xdr:rowOff>118653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46565"/>
          <a:ext cx="889000" cy="1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77110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102465</xdr:rowOff>
    </xdr:from>
    <xdr:to>
      <xdr:col>41</xdr:col>
      <xdr:colOff>50800</xdr:colOff>
      <xdr:row>58</xdr:row>
      <xdr:rowOff>141094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46565"/>
          <a:ext cx="889000" cy="3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105094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0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61757</xdr:rowOff>
    </xdr:from>
    <xdr:to>
      <xdr:col>55</xdr:col>
      <xdr:colOff>50800</xdr:colOff>
      <xdr:row>58</xdr:row>
      <xdr:rowOff>163357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0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148134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2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44182</xdr:rowOff>
    </xdr:from>
    <xdr:to>
      <xdr:col>50</xdr:col>
      <xdr:colOff>165100</xdr:colOff>
      <xdr:row>58</xdr:row>
      <xdr:rowOff>145782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136909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8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67853</xdr:rowOff>
    </xdr:from>
    <xdr:to>
      <xdr:col>46</xdr:col>
      <xdr:colOff>38100</xdr:colOff>
      <xdr:row>58</xdr:row>
      <xdr:rowOff>169453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1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160580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10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51665</xdr:rowOff>
    </xdr:from>
    <xdr:to>
      <xdr:col>41</xdr:col>
      <xdr:colOff>101600</xdr:colOff>
      <xdr:row>58</xdr:row>
      <xdr:rowOff>153265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9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144392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8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90294</xdr:rowOff>
    </xdr:from>
    <xdr:to>
      <xdr:col>36</xdr:col>
      <xdr:colOff>165100</xdr:colOff>
      <xdr:row>59</xdr:row>
      <xdr:rowOff>20444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3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11571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12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161863</xdr:rowOff>
    </xdr:from>
    <xdr:to>
      <xdr:col>55</xdr:col>
      <xdr:colOff>0</xdr:colOff>
      <xdr:row>77</xdr:row>
      <xdr:rowOff>167915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363513"/>
          <a:ext cx="838200" cy="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7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98019</xdr:rowOff>
    </xdr:from>
    <xdr:to>
      <xdr:col>50</xdr:col>
      <xdr:colOff>114300</xdr:colOff>
      <xdr:row>77</xdr:row>
      <xdr:rowOff>161863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299669"/>
          <a:ext cx="889000" cy="6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155080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98019</xdr:rowOff>
    </xdr:from>
    <xdr:to>
      <xdr:col>45</xdr:col>
      <xdr:colOff>177800</xdr:colOff>
      <xdr:row>79</xdr:row>
      <xdr:rowOff>48217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299669"/>
          <a:ext cx="889000" cy="29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140109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4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36961</xdr:rowOff>
    </xdr:from>
    <xdr:to>
      <xdr:col>41</xdr:col>
      <xdr:colOff>50800</xdr:colOff>
      <xdr:row>79</xdr:row>
      <xdr:rowOff>48217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81511"/>
          <a:ext cx="889000" cy="1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139448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6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136433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6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117115</xdr:rowOff>
    </xdr:from>
    <xdr:to>
      <xdr:col>55</xdr:col>
      <xdr:colOff>50800</xdr:colOff>
      <xdr:row>78</xdr:row>
      <xdr:rowOff>47265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1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95542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9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111063</xdr:rowOff>
    </xdr:from>
    <xdr:to>
      <xdr:col>50</xdr:col>
      <xdr:colOff>165100</xdr:colOff>
      <xdr:row>78</xdr:row>
      <xdr:rowOff>41213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32340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40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47219</xdr:rowOff>
    </xdr:from>
    <xdr:to>
      <xdr:col>46</xdr:col>
      <xdr:colOff>38100</xdr:colOff>
      <xdr:row>77</xdr:row>
      <xdr:rowOff>148819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4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165346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02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168867</xdr:rowOff>
    </xdr:from>
    <xdr:to>
      <xdr:col>41</xdr:col>
      <xdr:colOff>101600</xdr:colOff>
      <xdr:row>79</xdr:row>
      <xdr:rowOff>99017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4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90144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63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157611</xdr:rowOff>
    </xdr:from>
    <xdr:to>
      <xdr:col>36</xdr:col>
      <xdr:colOff>165100</xdr:colOff>
      <xdr:row>79</xdr:row>
      <xdr:rowOff>87761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3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78888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2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76138</xdr:rowOff>
    </xdr:from>
    <xdr:to>
      <xdr:col>55</xdr:col>
      <xdr:colOff>0</xdr:colOff>
      <xdr:row>96</xdr:row>
      <xdr:rowOff>126202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363888"/>
          <a:ext cx="838200" cy="22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141234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0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34339</xdr:rowOff>
    </xdr:from>
    <xdr:to>
      <xdr:col>50</xdr:col>
      <xdr:colOff>114300</xdr:colOff>
      <xdr:row>96</xdr:row>
      <xdr:rowOff>126202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493539"/>
          <a:ext cx="889000" cy="9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69735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34339</xdr:rowOff>
    </xdr:from>
    <xdr:to>
      <xdr:col>45</xdr:col>
      <xdr:colOff>177800</xdr:colOff>
      <xdr:row>97</xdr:row>
      <xdr:rowOff>28733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493539"/>
          <a:ext cx="889000" cy="16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81983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7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26409</xdr:rowOff>
    </xdr:from>
    <xdr:to>
      <xdr:col>41</xdr:col>
      <xdr:colOff>50800</xdr:colOff>
      <xdr:row>97</xdr:row>
      <xdr:rowOff>28733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657059"/>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95139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72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91443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25338</xdr:rowOff>
    </xdr:from>
    <xdr:to>
      <xdr:col>55</xdr:col>
      <xdr:colOff>50800</xdr:colOff>
      <xdr:row>95</xdr:row>
      <xdr:rowOff>126938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31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48215</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16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75402</xdr:rowOff>
    </xdr:from>
    <xdr:to>
      <xdr:col>50</xdr:col>
      <xdr:colOff>165100</xdr:colOff>
      <xdr:row>97</xdr:row>
      <xdr:rowOff>5552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22079</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30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154989</xdr:rowOff>
    </xdr:from>
    <xdr:to>
      <xdr:col>46</xdr:col>
      <xdr:colOff>38100</xdr:colOff>
      <xdr:row>96</xdr:row>
      <xdr:rowOff>85139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44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101666</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621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149383</xdr:rowOff>
    </xdr:from>
    <xdr:to>
      <xdr:col>41</xdr:col>
      <xdr:colOff>101600</xdr:colOff>
      <xdr:row>97</xdr:row>
      <xdr:rowOff>79533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0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96060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38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147059</xdr:rowOff>
    </xdr:from>
    <xdr:to>
      <xdr:col>36</xdr:col>
      <xdr:colOff>165100</xdr:colOff>
      <xdr:row>97</xdr:row>
      <xdr:rowOff>77209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0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68336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69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168024</xdr:rowOff>
    </xdr:from>
    <xdr:to>
      <xdr:col>85</xdr:col>
      <xdr:colOff>127000</xdr:colOff>
      <xdr:row>38</xdr:row>
      <xdr:rowOff>74549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11674"/>
          <a:ext cx="838200" cy="7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116258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17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131973</xdr:rowOff>
    </xdr:from>
    <xdr:to>
      <xdr:col>81</xdr:col>
      <xdr:colOff>50800</xdr:colOff>
      <xdr:row>38</xdr:row>
      <xdr:rowOff>74549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75623"/>
          <a:ext cx="889000" cy="11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84452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131973</xdr:rowOff>
    </xdr:from>
    <xdr:to>
      <xdr:col>76</xdr:col>
      <xdr:colOff>114300</xdr:colOff>
      <xdr:row>38</xdr:row>
      <xdr:rowOff>68034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75623"/>
          <a:ext cx="889000" cy="10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36990</xdr:rowOff>
    </xdr:from>
    <xdr:to>
      <xdr:col>71</xdr:col>
      <xdr:colOff>177800</xdr:colOff>
      <xdr:row>38</xdr:row>
      <xdr:rowOff>68034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52090"/>
          <a:ext cx="889000" cy="3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22158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99013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117223</xdr:rowOff>
    </xdr:from>
    <xdr:to>
      <xdr:col>85</xdr:col>
      <xdr:colOff>177800</xdr:colOff>
      <xdr:row>38</xdr:row>
      <xdr:rowOff>47374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608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95650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23749</xdr:rowOff>
    </xdr:from>
    <xdr:to>
      <xdr:col>81</xdr:col>
      <xdr:colOff>101600</xdr:colOff>
      <xdr:row>38</xdr:row>
      <xdr:rowOff>125349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116476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81173</xdr:rowOff>
    </xdr:from>
    <xdr:to>
      <xdr:col>76</xdr:col>
      <xdr:colOff>165100</xdr:colOff>
      <xdr:row>38</xdr:row>
      <xdr:rowOff>11323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2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2450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1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17234</xdr:rowOff>
    </xdr:from>
    <xdr:to>
      <xdr:col>72</xdr:col>
      <xdr:colOff>38100</xdr:colOff>
      <xdr:row>38</xdr:row>
      <xdr:rowOff>118834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3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109961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157640</xdr:rowOff>
    </xdr:from>
    <xdr:to>
      <xdr:col>67</xdr:col>
      <xdr:colOff>101600</xdr:colOff>
      <xdr:row>38</xdr:row>
      <xdr:rowOff>87790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0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78917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9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166529</xdr:rowOff>
    </xdr:from>
    <xdr:to>
      <xdr:col>85</xdr:col>
      <xdr:colOff>127000</xdr:colOff>
      <xdr:row>58</xdr:row>
      <xdr:rowOff>17321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39179"/>
          <a:ext cx="838200" cy="2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149443</xdr:rowOff>
    </xdr:from>
    <xdr:to>
      <xdr:col>81</xdr:col>
      <xdr:colOff>50800</xdr:colOff>
      <xdr:row>58</xdr:row>
      <xdr:rowOff>17321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22093"/>
          <a:ext cx="889000" cy="3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149443</xdr:rowOff>
    </xdr:from>
    <xdr:to>
      <xdr:col>76</xdr:col>
      <xdr:colOff>114300</xdr:colOff>
      <xdr:row>58</xdr:row>
      <xdr:rowOff>2353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22093"/>
          <a:ext cx="889000" cy="2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25080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2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135837</xdr:rowOff>
    </xdr:from>
    <xdr:to>
      <xdr:col>71</xdr:col>
      <xdr:colOff>177800</xdr:colOff>
      <xdr:row>58</xdr:row>
      <xdr:rowOff>2353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08487"/>
          <a:ext cx="889000" cy="3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39109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4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28609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7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115729</xdr:rowOff>
    </xdr:from>
    <xdr:to>
      <xdr:col>85</xdr:col>
      <xdr:colOff>177800</xdr:colOff>
      <xdr:row>58</xdr:row>
      <xdr:rowOff>45879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8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32128</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137971</xdr:rowOff>
    </xdr:from>
    <xdr:to>
      <xdr:col>81</xdr:col>
      <xdr:colOff>101600</xdr:colOff>
      <xdr:row>58</xdr:row>
      <xdr:rowOff>68121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1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59248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0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98643</xdr:rowOff>
    </xdr:from>
    <xdr:to>
      <xdr:col>76</xdr:col>
      <xdr:colOff>165100</xdr:colOff>
      <xdr:row>58</xdr:row>
      <xdr:rowOff>28793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7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19920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6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123003</xdr:rowOff>
    </xdr:from>
    <xdr:to>
      <xdr:col>72</xdr:col>
      <xdr:colOff>38100</xdr:colOff>
      <xdr:row>58</xdr:row>
      <xdr:rowOff>53153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9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44280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8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85037</xdr:rowOff>
    </xdr:from>
    <xdr:to>
      <xdr:col>67</xdr:col>
      <xdr:colOff>101600</xdr:colOff>
      <xdr:row>58</xdr:row>
      <xdr:rowOff>15187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31714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63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69419</xdr:rowOff>
    </xdr:from>
    <xdr:to>
      <xdr:col>85</xdr:col>
      <xdr:colOff>127000</xdr:colOff>
      <xdr:row>78</xdr:row>
      <xdr:rowOff>126350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271069"/>
          <a:ext cx="838200" cy="22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154881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69419</xdr:rowOff>
    </xdr:from>
    <xdr:to>
      <xdr:col>81</xdr:col>
      <xdr:colOff>50800</xdr:colOff>
      <xdr:row>78</xdr:row>
      <xdr:rowOff>42866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271069"/>
          <a:ext cx="889000" cy="14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81427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42866</xdr:rowOff>
    </xdr:from>
    <xdr:to>
      <xdr:col>76</xdr:col>
      <xdr:colOff>114300</xdr:colOff>
      <xdr:row>78</xdr:row>
      <xdr:rowOff>66904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415966"/>
          <a:ext cx="889000" cy="2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86960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66904</xdr:rowOff>
    </xdr:from>
    <xdr:to>
      <xdr:col>71</xdr:col>
      <xdr:colOff>177800</xdr:colOff>
      <xdr:row>78</xdr:row>
      <xdr:rowOff>133885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440004"/>
          <a:ext cx="889000" cy="6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126917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15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118046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75550</xdr:rowOff>
    </xdr:from>
    <xdr:to>
      <xdr:col>85</xdr:col>
      <xdr:colOff>177800</xdr:colOff>
      <xdr:row>79</xdr:row>
      <xdr:rowOff>5700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4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161927</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6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18619</xdr:rowOff>
    </xdr:from>
    <xdr:to>
      <xdr:col>81</xdr:col>
      <xdr:colOff>101600</xdr:colOff>
      <xdr:row>77</xdr:row>
      <xdr:rowOff>120219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22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136746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99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163516</xdr:rowOff>
    </xdr:from>
    <xdr:to>
      <xdr:col>76</xdr:col>
      <xdr:colOff>165100</xdr:colOff>
      <xdr:row>78</xdr:row>
      <xdr:rowOff>93666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36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110193</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14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16104</xdr:rowOff>
    </xdr:from>
    <xdr:to>
      <xdr:col>72</xdr:col>
      <xdr:colOff>38100</xdr:colOff>
      <xdr:row>78</xdr:row>
      <xdr:rowOff>117704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8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108831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48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83085</xdr:rowOff>
    </xdr:from>
    <xdr:to>
      <xdr:col>67</xdr:col>
      <xdr:colOff>101600</xdr:colOff>
      <xdr:row>79</xdr:row>
      <xdr:rowOff>13235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5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4362</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548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62717</xdr:rowOff>
    </xdr:from>
    <xdr:to>
      <xdr:col>85</xdr:col>
      <xdr:colOff>127000</xdr:colOff>
      <xdr:row>97</xdr:row>
      <xdr:rowOff>90140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693367"/>
          <a:ext cx="838200" cy="2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49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79811</xdr:rowOff>
    </xdr:from>
    <xdr:to>
      <xdr:col>81</xdr:col>
      <xdr:colOff>50800</xdr:colOff>
      <xdr:row>97</xdr:row>
      <xdr:rowOff>90140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710461"/>
          <a:ext cx="889000" cy="1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4396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79811</xdr:rowOff>
    </xdr:from>
    <xdr:to>
      <xdr:col>76</xdr:col>
      <xdr:colOff>114300</xdr:colOff>
      <xdr:row>97</xdr:row>
      <xdr:rowOff>94679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10461"/>
          <a:ext cx="889000" cy="1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26068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94679</xdr:rowOff>
    </xdr:from>
    <xdr:to>
      <xdr:col>71</xdr:col>
      <xdr:colOff>177800</xdr:colOff>
      <xdr:row>97</xdr:row>
      <xdr:rowOff>100171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25329"/>
          <a:ext cx="889000" cy="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35166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63493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11917</xdr:rowOff>
    </xdr:from>
    <xdr:to>
      <xdr:col>85</xdr:col>
      <xdr:colOff>177800</xdr:colOff>
      <xdr:row>97</xdr:row>
      <xdr:rowOff>113517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4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161794</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2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39340</xdr:rowOff>
    </xdr:from>
    <xdr:to>
      <xdr:col>81</xdr:col>
      <xdr:colOff>101600</xdr:colOff>
      <xdr:row>97</xdr:row>
      <xdr:rowOff>140940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132067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76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29011</xdr:rowOff>
    </xdr:from>
    <xdr:to>
      <xdr:col>76</xdr:col>
      <xdr:colOff>165100</xdr:colOff>
      <xdr:row>97</xdr:row>
      <xdr:rowOff>130611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5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121738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75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43879</xdr:rowOff>
    </xdr:from>
    <xdr:to>
      <xdr:col>72</xdr:col>
      <xdr:colOff>38100</xdr:colOff>
      <xdr:row>97</xdr:row>
      <xdr:rowOff>145479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136606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76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49371</xdr:rowOff>
    </xdr:from>
    <xdr:to>
      <xdr:col>67</xdr:col>
      <xdr:colOff>101600</xdr:colOff>
      <xdr:row>97</xdr:row>
      <xdr:rowOff>150971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142098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77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108966</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1323300" y="6624066"/>
          <a:ext cx="838200" cy="10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93489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608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138303</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5624703"/>
          <a:ext cx="889000" cy="110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138303</xdr:rowOff>
    </xdr:from>
    <xdr:to>
      <xdr:col>107</xdr:col>
      <xdr:colOff>50800</xdr:colOff>
      <xdr:row>39</xdr:row>
      <xdr:rowOff>40386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9545300" y="5624703"/>
          <a:ext cx="889000" cy="110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39641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726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40386</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8656300" y="6726936"/>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58166</xdr:rowOff>
    </xdr:from>
    <xdr:to>
      <xdr:col>116</xdr:col>
      <xdr:colOff>114300</xdr:colOff>
      <xdr:row>38</xdr:row>
      <xdr:rowOff>159766</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5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17543</xdr:rowOff>
    </xdr:from>
    <xdr:ext cx="378565"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361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87503</xdr:rowOff>
    </xdr:from>
    <xdr:to>
      <xdr:col>107</xdr:col>
      <xdr:colOff>101600</xdr:colOff>
      <xdr:row>33</xdr:row>
      <xdr:rowOff>17653</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557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34180</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199428" y="534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161036</xdr:rowOff>
    </xdr:from>
    <xdr:to>
      <xdr:col>102</xdr:col>
      <xdr:colOff>165100</xdr:colOff>
      <xdr:row>39</xdr:row>
      <xdr:rowOff>91186</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7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82313</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7688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類似団体に比べ多くの項目でコストをかけずに事業実施ができている。</a:t>
          </a:r>
        </a:p>
        <a:p>
          <a:r>
            <a:rPr kumimoji="1" lang="ja-JP" altLang="en-US" sz="1300">
              <a:latin typeface="ＭＳ Ｐゴシック" panose="020B0600070205080204" pitchFamily="50" charset="-128"/>
              <a:ea typeface="ＭＳ Ｐゴシック" panose="020B0600070205080204" pitchFamily="50" charset="-128"/>
            </a:rPr>
            <a:t>民生費・土木費が急激に増加したのは、それぞれ統合保育所建設・公営住宅建設によるものである。</a:t>
          </a:r>
        </a:p>
        <a:p>
          <a:r>
            <a:rPr kumimoji="1" lang="ja-JP" altLang="en-US" sz="1300">
              <a:latin typeface="ＭＳ Ｐゴシック" panose="020B0600070205080204" pitchFamily="50" charset="-128"/>
              <a:ea typeface="ＭＳ Ｐゴシック" panose="020B0600070205080204" pitchFamily="50" charset="-128"/>
            </a:rPr>
            <a:t>公債費は、令和４年度から統合保育所建設等大規模事業の償還が始まり、増加している。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実質収支額は黒字が続き、財政運営は良好といえる。</a:t>
          </a:r>
        </a:p>
        <a:p>
          <a:r>
            <a:rPr kumimoji="1" lang="ja-JP" altLang="en-US" sz="1400">
              <a:latin typeface="ＭＳ ゴシック" pitchFamily="49" charset="-128"/>
              <a:ea typeface="ＭＳ ゴシック" pitchFamily="49" charset="-128"/>
            </a:rPr>
            <a:t>行政運営は黒字となればいいというものではないため、事務事業評価を行い限られた財源でいかに住民福祉向上を図るかという観点のもと、財政運営を行う必要がある。</a:t>
          </a:r>
        </a:p>
        <a:p>
          <a:r>
            <a:rPr kumimoji="1" lang="ja-JP" altLang="en-US" sz="1400">
              <a:latin typeface="ＭＳ ゴシック" pitchFamily="49" charset="-128"/>
              <a:ea typeface="ＭＳ ゴシック" pitchFamily="49" charset="-128"/>
            </a:rPr>
            <a:t>財政調整基金については、安定的な財政運営を行うため、今後も一定規模の基金を維持していく必要がある。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過去５年間、全会計において赤字額が出ておらず、良好な財政運営ができている。一般会計から各会計への繰入額も繰入基準に沿ったものとなっている。</a:t>
          </a:r>
        </a:p>
        <a:p>
          <a:r>
            <a:rPr kumimoji="1" lang="ja-JP" altLang="en-US" sz="1400">
              <a:latin typeface="ＭＳ ゴシック" pitchFamily="49" charset="-128"/>
              <a:ea typeface="ＭＳ ゴシック" pitchFamily="49" charset="-128"/>
            </a:rPr>
            <a:t>特別会計においては、保険者数や給付費の動向に注視しながら、必要に応じて保険料の見直し等を検討するなど、今後も計画的な運営に努める。</a:t>
          </a:r>
        </a:p>
        <a:p>
          <a:r>
            <a:rPr kumimoji="1" lang="ja-JP" altLang="en-US" sz="1400">
              <a:latin typeface="ＭＳ ゴシック" pitchFamily="49" charset="-128"/>
              <a:ea typeface="ＭＳ ゴシック" pitchFamily="49" charset="-128"/>
            </a:rPr>
            <a:t>企業会計においては、施設老朽化やリニア関連整備等による建設改良事業が進められている。人口減少に伴い、上下水道料金の改定を検討していく。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ileserver\04%20&#20225;&#30011;&#36001;&#25919;&#35506;\02%20&#20225;&#30011;&#36001;&#25919;&#20418;\T-01&#21508;&#31278;&#35519;&#26619;&#38306;&#20418;\&#9733;&#36001;&#25919;&#29366;&#27841;&#36039;&#26009;&#38598;\R04\R06.09.06%20&#20196;&#21644;&#65300;&#24180;&#24230;&#36001;&#25919;&#29366;&#27841;&#36039;&#26009;&#38598;&#12398;&#20316;&#25104;&#12395;&#12388;&#12356;&#12390;&#65288;2&#22238;&#30446;&#12539;&#22320;&#26041;&#20844;&#20250;&#35336;&#38306;&#20418;&#65289;\02%20&#26449;&#8594;&#30476;\50takagimura2022%20-%20&#12467;&#12500;&#12540;.xlsx" TargetMode="External"/><Relationship Id="rId1" Type="http://schemas.openxmlformats.org/officeDocument/2006/relationships/externalLinkPath" Target="file:///\\fileserver\04%20&#20225;&#30011;&#36001;&#25919;&#35506;\02%20&#20225;&#30011;&#36001;&#25919;&#20418;\T-01&#21508;&#31278;&#35519;&#26619;&#38306;&#20418;\&#9733;&#36001;&#25919;&#29366;&#27841;&#36039;&#26009;&#38598;\R04\R06.09.06%20&#20196;&#21644;&#65300;&#24180;&#24230;&#36001;&#25919;&#29366;&#27841;&#36039;&#26009;&#38598;&#12398;&#20316;&#25104;&#12395;&#12388;&#12356;&#12390;&#65288;2&#22238;&#30446;&#12539;&#22320;&#26041;&#20844;&#20250;&#35336;&#38306;&#20418;&#65289;\02%20&#26449;&#8594;&#30476;\50takagimura2022%20-%20&#12467;&#12500;&#1254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68.2</v>
          </cell>
          <cell r="BX53">
            <v>69.099999999999994</v>
          </cell>
          <cell r="CF53">
            <v>67.900000000000006</v>
          </cell>
          <cell r="CN53">
            <v>68.900000000000006</v>
          </cell>
          <cell r="CV53">
            <v>63.8</v>
          </cell>
        </row>
        <row r="55">
          <cell r="AN55" t="str">
            <v>類似団体内平均値</v>
          </cell>
          <cell r="BP55">
            <v>0</v>
          </cell>
          <cell r="BX55">
            <v>0</v>
          </cell>
          <cell r="CF55">
            <v>0</v>
          </cell>
          <cell r="CN55">
            <v>0</v>
          </cell>
          <cell r="CV55">
            <v>0</v>
          </cell>
        </row>
        <row r="57">
          <cell r="BP57">
            <v>61.2</v>
          </cell>
          <cell r="BX57">
            <v>62.8</v>
          </cell>
          <cell r="CF57">
            <v>64</v>
          </cell>
          <cell r="CN57">
            <v>66.2</v>
          </cell>
          <cell r="CV57">
            <v>67.099999999999994</v>
          </cell>
        </row>
        <row r="72">
          <cell r="BP72" t="str">
            <v>H30</v>
          </cell>
          <cell r="BX72" t="str">
            <v>R01</v>
          </cell>
          <cell r="CF72" t="str">
            <v>R02</v>
          </cell>
          <cell r="CN72" t="str">
            <v>R03</v>
          </cell>
          <cell r="CV72" t="str">
            <v>R04</v>
          </cell>
        </row>
        <row r="73">
          <cell r="AN73" t="str">
            <v>当該団体値</v>
          </cell>
        </row>
        <row r="75">
          <cell r="BP75">
            <v>8.8000000000000007</v>
          </cell>
          <cell r="BX75">
            <v>8</v>
          </cell>
          <cell r="CF75">
            <v>7.2</v>
          </cell>
          <cell r="CN75">
            <v>7.2</v>
          </cell>
          <cell r="CV75">
            <v>7.9</v>
          </cell>
        </row>
        <row r="77">
          <cell r="AN77" t="str">
            <v>類似団体内平均値</v>
          </cell>
          <cell r="BP77">
            <v>0</v>
          </cell>
          <cell r="BX77">
            <v>0</v>
          </cell>
          <cell r="CF77">
            <v>0</v>
          </cell>
          <cell r="CN77">
            <v>0</v>
          </cell>
          <cell r="CV77">
            <v>0</v>
          </cell>
        </row>
        <row r="79">
          <cell r="BP79">
            <v>7.2</v>
          </cell>
          <cell r="BX79">
            <v>7.7</v>
          </cell>
          <cell r="CF79">
            <v>8</v>
          </cell>
          <cell r="CN79">
            <v>8</v>
          </cell>
          <cell r="CV79">
            <v>8.3000000000000007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73" customWidth="1"/>
    <col min="12" max="12" width="2.25" style="173" customWidth="1"/>
    <col min="13" max="17" width="2.375" style="173" customWidth="1"/>
    <col min="18" max="119" width="2.125" style="173" customWidth="1"/>
    <col min="120" max="16384" width="0" style="173" hidden="1"/>
  </cols>
  <sheetData>
    <row r="1" spans="1:119" ht="33" customHeight="1" x14ac:dyDescent="0.15">
      <c r="B1" s="366" t="s">
        <v>82</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4"/>
      <c r="DK1" s="174"/>
      <c r="DL1" s="174"/>
      <c r="DM1" s="174"/>
      <c r="DN1" s="174"/>
      <c r="DO1" s="174"/>
    </row>
    <row r="2" spans="1:119" ht="24.75" thickBot="1" x14ac:dyDescent="0.2">
      <c r="B2" s="175" t="s">
        <v>83</v>
      </c>
      <c r="C2" s="175"/>
      <c r="D2" s="176"/>
    </row>
    <row r="3" spans="1:119" ht="18.75" customHeight="1" thickBot="1" x14ac:dyDescent="0.2">
      <c r="A3" s="174"/>
      <c r="B3" s="367" t="s">
        <v>84</v>
      </c>
      <c r="C3" s="368"/>
      <c r="D3" s="368"/>
      <c r="E3" s="369"/>
      <c r="F3" s="369"/>
      <c r="G3" s="369"/>
      <c r="H3" s="369"/>
      <c r="I3" s="369"/>
      <c r="J3" s="369"/>
      <c r="K3" s="369"/>
      <c r="L3" s="369" t="s">
        <v>85</v>
      </c>
      <c r="M3" s="369"/>
      <c r="N3" s="369"/>
      <c r="O3" s="369"/>
      <c r="P3" s="369"/>
      <c r="Q3" s="369"/>
      <c r="R3" s="376"/>
      <c r="S3" s="376"/>
      <c r="T3" s="376"/>
      <c r="U3" s="376"/>
      <c r="V3" s="377"/>
      <c r="W3" s="351" t="s">
        <v>86</v>
      </c>
      <c r="X3" s="352"/>
      <c r="Y3" s="352"/>
      <c r="Z3" s="352"/>
      <c r="AA3" s="352"/>
      <c r="AB3" s="368"/>
      <c r="AC3" s="376" t="s">
        <v>87</v>
      </c>
      <c r="AD3" s="352"/>
      <c r="AE3" s="352"/>
      <c r="AF3" s="352"/>
      <c r="AG3" s="352"/>
      <c r="AH3" s="352"/>
      <c r="AI3" s="352"/>
      <c r="AJ3" s="352"/>
      <c r="AK3" s="352"/>
      <c r="AL3" s="353"/>
      <c r="AM3" s="351" t="s">
        <v>88</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89</v>
      </c>
      <c r="BO3" s="352"/>
      <c r="BP3" s="352"/>
      <c r="BQ3" s="352"/>
      <c r="BR3" s="352"/>
      <c r="BS3" s="352"/>
      <c r="BT3" s="352"/>
      <c r="BU3" s="353"/>
      <c r="BV3" s="351" t="s">
        <v>90</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91</v>
      </c>
      <c r="CU3" s="352"/>
      <c r="CV3" s="352"/>
      <c r="CW3" s="352"/>
      <c r="CX3" s="352"/>
      <c r="CY3" s="352"/>
      <c r="CZ3" s="352"/>
      <c r="DA3" s="353"/>
      <c r="DB3" s="351" t="s">
        <v>92</v>
      </c>
      <c r="DC3" s="352"/>
      <c r="DD3" s="352"/>
      <c r="DE3" s="352"/>
      <c r="DF3" s="352"/>
      <c r="DG3" s="352"/>
      <c r="DH3" s="352"/>
      <c r="DI3" s="353"/>
    </row>
    <row r="4" spans="1:119" ht="18.75" customHeight="1" x14ac:dyDescent="0.15">
      <c r="A4" s="174"/>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93</v>
      </c>
      <c r="AZ4" s="355"/>
      <c r="BA4" s="355"/>
      <c r="BB4" s="355"/>
      <c r="BC4" s="355"/>
      <c r="BD4" s="355"/>
      <c r="BE4" s="355"/>
      <c r="BF4" s="355"/>
      <c r="BG4" s="355"/>
      <c r="BH4" s="355"/>
      <c r="BI4" s="355"/>
      <c r="BJ4" s="355"/>
      <c r="BK4" s="355"/>
      <c r="BL4" s="355"/>
      <c r="BM4" s="356"/>
      <c r="BN4" s="357">
        <v>5257996</v>
      </c>
      <c r="BO4" s="358"/>
      <c r="BP4" s="358"/>
      <c r="BQ4" s="358"/>
      <c r="BR4" s="358"/>
      <c r="BS4" s="358"/>
      <c r="BT4" s="358"/>
      <c r="BU4" s="359"/>
      <c r="BV4" s="357">
        <v>5265777</v>
      </c>
      <c r="BW4" s="358"/>
      <c r="BX4" s="358"/>
      <c r="BY4" s="358"/>
      <c r="BZ4" s="358"/>
      <c r="CA4" s="358"/>
      <c r="CB4" s="358"/>
      <c r="CC4" s="359"/>
      <c r="CD4" s="360" t="s">
        <v>94</v>
      </c>
      <c r="CE4" s="361"/>
      <c r="CF4" s="361"/>
      <c r="CG4" s="361"/>
      <c r="CH4" s="361"/>
      <c r="CI4" s="361"/>
      <c r="CJ4" s="361"/>
      <c r="CK4" s="361"/>
      <c r="CL4" s="361"/>
      <c r="CM4" s="361"/>
      <c r="CN4" s="361"/>
      <c r="CO4" s="361"/>
      <c r="CP4" s="361"/>
      <c r="CQ4" s="361"/>
      <c r="CR4" s="361"/>
      <c r="CS4" s="362"/>
      <c r="CT4" s="363">
        <v>17.399999999999999</v>
      </c>
      <c r="CU4" s="364"/>
      <c r="CV4" s="364"/>
      <c r="CW4" s="364"/>
      <c r="CX4" s="364"/>
      <c r="CY4" s="364"/>
      <c r="CZ4" s="364"/>
      <c r="DA4" s="365"/>
      <c r="DB4" s="363">
        <v>8.1999999999999993</v>
      </c>
      <c r="DC4" s="364"/>
      <c r="DD4" s="364"/>
      <c r="DE4" s="364"/>
      <c r="DF4" s="364"/>
      <c r="DG4" s="364"/>
      <c r="DH4" s="364"/>
      <c r="DI4" s="365"/>
    </row>
    <row r="5" spans="1:119" ht="18.75" customHeight="1" x14ac:dyDescent="0.15">
      <c r="A5" s="174"/>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95</v>
      </c>
      <c r="AN5" s="424"/>
      <c r="AO5" s="424"/>
      <c r="AP5" s="424"/>
      <c r="AQ5" s="424"/>
      <c r="AR5" s="424"/>
      <c r="AS5" s="424"/>
      <c r="AT5" s="425"/>
      <c r="AU5" s="426" t="s">
        <v>96</v>
      </c>
      <c r="AV5" s="427"/>
      <c r="AW5" s="427"/>
      <c r="AX5" s="427"/>
      <c r="AY5" s="428" t="s">
        <v>97</v>
      </c>
      <c r="AZ5" s="429"/>
      <c r="BA5" s="429"/>
      <c r="BB5" s="429"/>
      <c r="BC5" s="429"/>
      <c r="BD5" s="429"/>
      <c r="BE5" s="429"/>
      <c r="BF5" s="429"/>
      <c r="BG5" s="429"/>
      <c r="BH5" s="429"/>
      <c r="BI5" s="429"/>
      <c r="BJ5" s="429"/>
      <c r="BK5" s="429"/>
      <c r="BL5" s="429"/>
      <c r="BM5" s="430"/>
      <c r="BN5" s="394">
        <v>4750173</v>
      </c>
      <c r="BO5" s="395"/>
      <c r="BP5" s="395"/>
      <c r="BQ5" s="395"/>
      <c r="BR5" s="395"/>
      <c r="BS5" s="395"/>
      <c r="BT5" s="395"/>
      <c r="BU5" s="396"/>
      <c r="BV5" s="394">
        <v>4826463</v>
      </c>
      <c r="BW5" s="395"/>
      <c r="BX5" s="395"/>
      <c r="BY5" s="395"/>
      <c r="BZ5" s="395"/>
      <c r="CA5" s="395"/>
      <c r="CB5" s="395"/>
      <c r="CC5" s="396"/>
      <c r="CD5" s="397" t="s">
        <v>98</v>
      </c>
      <c r="CE5" s="398"/>
      <c r="CF5" s="398"/>
      <c r="CG5" s="398"/>
      <c r="CH5" s="398"/>
      <c r="CI5" s="398"/>
      <c r="CJ5" s="398"/>
      <c r="CK5" s="398"/>
      <c r="CL5" s="398"/>
      <c r="CM5" s="398"/>
      <c r="CN5" s="398"/>
      <c r="CO5" s="398"/>
      <c r="CP5" s="398"/>
      <c r="CQ5" s="398"/>
      <c r="CR5" s="398"/>
      <c r="CS5" s="399"/>
      <c r="CT5" s="391">
        <v>78</v>
      </c>
      <c r="CU5" s="392"/>
      <c r="CV5" s="392"/>
      <c r="CW5" s="392"/>
      <c r="CX5" s="392"/>
      <c r="CY5" s="392"/>
      <c r="CZ5" s="392"/>
      <c r="DA5" s="393"/>
      <c r="DB5" s="391">
        <v>73.2</v>
      </c>
      <c r="DC5" s="392"/>
      <c r="DD5" s="392"/>
      <c r="DE5" s="392"/>
      <c r="DF5" s="392"/>
      <c r="DG5" s="392"/>
      <c r="DH5" s="392"/>
      <c r="DI5" s="393"/>
    </row>
    <row r="6" spans="1:119" ht="18.75" customHeight="1" x14ac:dyDescent="0.15">
      <c r="A6" s="174"/>
      <c r="B6" s="400" t="s">
        <v>99</v>
      </c>
      <c r="C6" s="401"/>
      <c r="D6" s="401"/>
      <c r="E6" s="402"/>
      <c r="F6" s="402"/>
      <c r="G6" s="402"/>
      <c r="H6" s="402"/>
      <c r="I6" s="402"/>
      <c r="J6" s="402"/>
      <c r="K6" s="402"/>
      <c r="L6" s="402" t="s">
        <v>100</v>
      </c>
      <c r="M6" s="402"/>
      <c r="N6" s="402"/>
      <c r="O6" s="402"/>
      <c r="P6" s="402"/>
      <c r="Q6" s="402"/>
      <c r="R6" s="406"/>
      <c r="S6" s="406"/>
      <c r="T6" s="406"/>
      <c r="U6" s="406"/>
      <c r="V6" s="407"/>
      <c r="W6" s="410" t="s">
        <v>101</v>
      </c>
      <c r="X6" s="411"/>
      <c r="Y6" s="411"/>
      <c r="Z6" s="411"/>
      <c r="AA6" s="411"/>
      <c r="AB6" s="401"/>
      <c r="AC6" s="414" t="s">
        <v>102</v>
      </c>
      <c r="AD6" s="415"/>
      <c r="AE6" s="415"/>
      <c r="AF6" s="415"/>
      <c r="AG6" s="415"/>
      <c r="AH6" s="415"/>
      <c r="AI6" s="415"/>
      <c r="AJ6" s="415"/>
      <c r="AK6" s="415"/>
      <c r="AL6" s="416"/>
      <c r="AM6" s="423" t="s">
        <v>103</v>
      </c>
      <c r="AN6" s="424"/>
      <c r="AO6" s="424"/>
      <c r="AP6" s="424"/>
      <c r="AQ6" s="424"/>
      <c r="AR6" s="424"/>
      <c r="AS6" s="424"/>
      <c r="AT6" s="425"/>
      <c r="AU6" s="426" t="s">
        <v>96</v>
      </c>
      <c r="AV6" s="427"/>
      <c r="AW6" s="427"/>
      <c r="AX6" s="427"/>
      <c r="AY6" s="428" t="s">
        <v>104</v>
      </c>
      <c r="AZ6" s="429"/>
      <c r="BA6" s="429"/>
      <c r="BB6" s="429"/>
      <c r="BC6" s="429"/>
      <c r="BD6" s="429"/>
      <c r="BE6" s="429"/>
      <c r="BF6" s="429"/>
      <c r="BG6" s="429"/>
      <c r="BH6" s="429"/>
      <c r="BI6" s="429"/>
      <c r="BJ6" s="429"/>
      <c r="BK6" s="429"/>
      <c r="BL6" s="429"/>
      <c r="BM6" s="430"/>
      <c r="BN6" s="394">
        <v>507823</v>
      </c>
      <c r="BO6" s="395"/>
      <c r="BP6" s="395"/>
      <c r="BQ6" s="395"/>
      <c r="BR6" s="395"/>
      <c r="BS6" s="395"/>
      <c r="BT6" s="395"/>
      <c r="BU6" s="396"/>
      <c r="BV6" s="394">
        <v>439314</v>
      </c>
      <c r="BW6" s="395"/>
      <c r="BX6" s="395"/>
      <c r="BY6" s="395"/>
      <c r="BZ6" s="395"/>
      <c r="CA6" s="395"/>
      <c r="CB6" s="395"/>
      <c r="CC6" s="396"/>
      <c r="CD6" s="397" t="s">
        <v>105</v>
      </c>
      <c r="CE6" s="398"/>
      <c r="CF6" s="398"/>
      <c r="CG6" s="398"/>
      <c r="CH6" s="398"/>
      <c r="CI6" s="398"/>
      <c r="CJ6" s="398"/>
      <c r="CK6" s="398"/>
      <c r="CL6" s="398"/>
      <c r="CM6" s="398"/>
      <c r="CN6" s="398"/>
      <c r="CO6" s="398"/>
      <c r="CP6" s="398"/>
      <c r="CQ6" s="398"/>
      <c r="CR6" s="398"/>
      <c r="CS6" s="399"/>
      <c r="CT6" s="431">
        <v>78.8</v>
      </c>
      <c r="CU6" s="432"/>
      <c r="CV6" s="432"/>
      <c r="CW6" s="432"/>
      <c r="CX6" s="432"/>
      <c r="CY6" s="432"/>
      <c r="CZ6" s="432"/>
      <c r="DA6" s="433"/>
      <c r="DB6" s="431">
        <v>75.099999999999994</v>
      </c>
      <c r="DC6" s="432"/>
      <c r="DD6" s="432"/>
      <c r="DE6" s="432"/>
      <c r="DF6" s="432"/>
      <c r="DG6" s="432"/>
      <c r="DH6" s="432"/>
      <c r="DI6" s="433"/>
    </row>
    <row r="7" spans="1:119" ht="18.75" customHeight="1" x14ac:dyDescent="0.15">
      <c r="A7" s="174"/>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106</v>
      </c>
      <c r="AN7" s="424"/>
      <c r="AO7" s="424"/>
      <c r="AP7" s="424"/>
      <c r="AQ7" s="424"/>
      <c r="AR7" s="424"/>
      <c r="AS7" s="424"/>
      <c r="AT7" s="425"/>
      <c r="AU7" s="426" t="s">
        <v>107</v>
      </c>
      <c r="AV7" s="427"/>
      <c r="AW7" s="427"/>
      <c r="AX7" s="427"/>
      <c r="AY7" s="428" t="s">
        <v>108</v>
      </c>
      <c r="AZ7" s="429"/>
      <c r="BA7" s="429"/>
      <c r="BB7" s="429"/>
      <c r="BC7" s="429"/>
      <c r="BD7" s="429"/>
      <c r="BE7" s="429"/>
      <c r="BF7" s="429"/>
      <c r="BG7" s="429"/>
      <c r="BH7" s="429"/>
      <c r="BI7" s="429"/>
      <c r="BJ7" s="429"/>
      <c r="BK7" s="429"/>
      <c r="BL7" s="429"/>
      <c r="BM7" s="430"/>
      <c r="BN7" s="394">
        <v>36541</v>
      </c>
      <c r="BO7" s="395"/>
      <c r="BP7" s="395"/>
      <c r="BQ7" s="395"/>
      <c r="BR7" s="395"/>
      <c r="BS7" s="395"/>
      <c r="BT7" s="395"/>
      <c r="BU7" s="396"/>
      <c r="BV7" s="394">
        <v>210777</v>
      </c>
      <c r="BW7" s="395"/>
      <c r="BX7" s="395"/>
      <c r="BY7" s="395"/>
      <c r="BZ7" s="395"/>
      <c r="CA7" s="395"/>
      <c r="CB7" s="395"/>
      <c r="CC7" s="396"/>
      <c r="CD7" s="397" t="s">
        <v>109</v>
      </c>
      <c r="CE7" s="398"/>
      <c r="CF7" s="398"/>
      <c r="CG7" s="398"/>
      <c r="CH7" s="398"/>
      <c r="CI7" s="398"/>
      <c r="CJ7" s="398"/>
      <c r="CK7" s="398"/>
      <c r="CL7" s="398"/>
      <c r="CM7" s="398"/>
      <c r="CN7" s="398"/>
      <c r="CO7" s="398"/>
      <c r="CP7" s="398"/>
      <c r="CQ7" s="398"/>
      <c r="CR7" s="398"/>
      <c r="CS7" s="399"/>
      <c r="CT7" s="394">
        <v>2707726</v>
      </c>
      <c r="CU7" s="395"/>
      <c r="CV7" s="395"/>
      <c r="CW7" s="395"/>
      <c r="CX7" s="395"/>
      <c r="CY7" s="395"/>
      <c r="CZ7" s="395"/>
      <c r="DA7" s="396"/>
      <c r="DB7" s="394">
        <v>2788918</v>
      </c>
      <c r="DC7" s="395"/>
      <c r="DD7" s="395"/>
      <c r="DE7" s="395"/>
      <c r="DF7" s="395"/>
      <c r="DG7" s="395"/>
      <c r="DH7" s="395"/>
      <c r="DI7" s="396"/>
    </row>
    <row r="8" spans="1:119" ht="18.75" customHeight="1" thickBot="1" x14ac:dyDescent="0.2">
      <c r="A8" s="174"/>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110</v>
      </c>
      <c r="AN8" s="424"/>
      <c r="AO8" s="424"/>
      <c r="AP8" s="424"/>
      <c r="AQ8" s="424"/>
      <c r="AR8" s="424"/>
      <c r="AS8" s="424"/>
      <c r="AT8" s="425"/>
      <c r="AU8" s="426" t="s">
        <v>96</v>
      </c>
      <c r="AV8" s="427"/>
      <c r="AW8" s="427"/>
      <c r="AX8" s="427"/>
      <c r="AY8" s="428" t="s">
        <v>111</v>
      </c>
      <c r="AZ8" s="429"/>
      <c r="BA8" s="429"/>
      <c r="BB8" s="429"/>
      <c r="BC8" s="429"/>
      <c r="BD8" s="429"/>
      <c r="BE8" s="429"/>
      <c r="BF8" s="429"/>
      <c r="BG8" s="429"/>
      <c r="BH8" s="429"/>
      <c r="BI8" s="429"/>
      <c r="BJ8" s="429"/>
      <c r="BK8" s="429"/>
      <c r="BL8" s="429"/>
      <c r="BM8" s="430"/>
      <c r="BN8" s="394">
        <v>471282</v>
      </c>
      <c r="BO8" s="395"/>
      <c r="BP8" s="395"/>
      <c r="BQ8" s="395"/>
      <c r="BR8" s="395"/>
      <c r="BS8" s="395"/>
      <c r="BT8" s="395"/>
      <c r="BU8" s="396"/>
      <c r="BV8" s="394">
        <v>228537</v>
      </c>
      <c r="BW8" s="395"/>
      <c r="BX8" s="395"/>
      <c r="BY8" s="395"/>
      <c r="BZ8" s="395"/>
      <c r="CA8" s="395"/>
      <c r="CB8" s="395"/>
      <c r="CC8" s="396"/>
      <c r="CD8" s="397" t="s">
        <v>112</v>
      </c>
      <c r="CE8" s="398"/>
      <c r="CF8" s="398"/>
      <c r="CG8" s="398"/>
      <c r="CH8" s="398"/>
      <c r="CI8" s="398"/>
      <c r="CJ8" s="398"/>
      <c r="CK8" s="398"/>
      <c r="CL8" s="398"/>
      <c r="CM8" s="398"/>
      <c r="CN8" s="398"/>
      <c r="CO8" s="398"/>
      <c r="CP8" s="398"/>
      <c r="CQ8" s="398"/>
      <c r="CR8" s="398"/>
      <c r="CS8" s="399"/>
      <c r="CT8" s="434">
        <v>0.24</v>
      </c>
      <c r="CU8" s="435"/>
      <c r="CV8" s="435"/>
      <c r="CW8" s="435"/>
      <c r="CX8" s="435"/>
      <c r="CY8" s="435"/>
      <c r="CZ8" s="435"/>
      <c r="DA8" s="436"/>
      <c r="DB8" s="434">
        <v>0.25</v>
      </c>
      <c r="DC8" s="435"/>
      <c r="DD8" s="435"/>
      <c r="DE8" s="435"/>
      <c r="DF8" s="435"/>
      <c r="DG8" s="435"/>
      <c r="DH8" s="435"/>
      <c r="DI8" s="436"/>
    </row>
    <row r="9" spans="1:119" ht="18.75" customHeight="1" thickBot="1" x14ac:dyDescent="0.2">
      <c r="A9" s="174"/>
      <c r="B9" s="388" t="s">
        <v>113</v>
      </c>
      <c r="C9" s="389"/>
      <c r="D9" s="389"/>
      <c r="E9" s="389"/>
      <c r="F9" s="389"/>
      <c r="G9" s="389"/>
      <c r="H9" s="389"/>
      <c r="I9" s="389"/>
      <c r="J9" s="389"/>
      <c r="K9" s="437"/>
      <c r="L9" s="438" t="s">
        <v>114</v>
      </c>
      <c r="M9" s="439"/>
      <c r="N9" s="439"/>
      <c r="O9" s="439"/>
      <c r="P9" s="439"/>
      <c r="Q9" s="440"/>
      <c r="R9" s="441">
        <v>5973</v>
      </c>
      <c r="S9" s="442"/>
      <c r="T9" s="442"/>
      <c r="U9" s="442"/>
      <c r="V9" s="443"/>
      <c r="W9" s="351" t="s">
        <v>115</v>
      </c>
      <c r="X9" s="352"/>
      <c r="Y9" s="352"/>
      <c r="Z9" s="352"/>
      <c r="AA9" s="352"/>
      <c r="AB9" s="352"/>
      <c r="AC9" s="352"/>
      <c r="AD9" s="352"/>
      <c r="AE9" s="352"/>
      <c r="AF9" s="352"/>
      <c r="AG9" s="352"/>
      <c r="AH9" s="352"/>
      <c r="AI9" s="352"/>
      <c r="AJ9" s="352"/>
      <c r="AK9" s="352"/>
      <c r="AL9" s="353"/>
      <c r="AM9" s="423" t="s">
        <v>116</v>
      </c>
      <c r="AN9" s="424"/>
      <c r="AO9" s="424"/>
      <c r="AP9" s="424"/>
      <c r="AQ9" s="424"/>
      <c r="AR9" s="424"/>
      <c r="AS9" s="424"/>
      <c r="AT9" s="425"/>
      <c r="AU9" s="426" t="s">
        <v>117</v>
      </c>
      <c r="AV9" s="427"/>
      <c r="AW9" s="427"/>
      <c r="AX9" s="427"/>
      <c r="AY9" s="428" t="s">
        <v>118</v>
      </c>
      <c r="AZ9" s="429"/>
      <c r="BA9" s="429"/>
      <c r="BB9" s="429"/>
      <c r="BC9" s="429"/>
      <c r="BD9" s="429"/>
      <c r="BE9" s="429"/>
      <c r="BF9" s="429"/>
      <c r="BG9" s="429"/>
      <c r="BH9" s="429"/>
      <c r="BI9" s="429"/>
      <c r="BJ9" s="429"/>
      <c r="BK9" s="429"/>
      <c r="BL9" s="429"/>
      <c r="BM9" s="430"/>
      <c r="BN9" s="394">
        <v>242745</v>
      </c>
      <c r="BO9" s="395"/>
      <c r="BP9" s="395"/>
      <c r="BQ9" s="395"/>
      <c r="BR9" s="395"/>
      <c r="BS9" s="395"/>
      <c r="BT9" s="395"/>
      <c r="BU9" s="396"/>
      <c r="BV9" s="394">
        <v>8892</v>
      </c>
      <c r="BW9" s="395"/>
      <c r="BX9" s="395"/>
      <c r="BY9" s="395"/>
      <c r="BZ9" s="395"/>
      <c r="CA9" s="395"/>
      <c r="CB9" s="395"/>
      <c r="CC9" s="396"/>
      <c r="CD9" s="397" t="s">
        <v>119</v>
      </c>
      <c r="CE9" s="398"/>
      <c r="CF9" s="398"/>
      <c r="CG9" s="398"/>
      <c r="CH9" s="398"/>
      <c r="CI9" s="398"/>
      <c r="CJ9" s="398"/>
      <c r="CK9" s="398"/>
      <c r="CL9" s="398"/>
      <c r="CM9" s="398"/>
      <c r="CN9" s="398"/>
      <c r="CO9" s="398"/>
      <c r="CP9" s="398"/>
      <c r="CQ9" s="398"/>
      <c r="CR9" s="398"/>
      <c r="CS9" s="399"/>
      <c r="CT9" s="391">
        <v>9.3000000000000007</v>
      </c>
      <c r="CU9" s="392"/>
      <c r="CV9" s="392"/>
      <c r="CW9" s="392"/>
      <c r="CX9" s="392"/>
      <c r="CY9" s="392"/>
      <c r="CZ9" s="392"/>
      <c r="DA9" s="393"/>
      <c r="DB9" s="391">
        <v>8.6</v>
      </c>
      <c r="DC9" s="392"/>
      <c r="DD9" s="392"/>
      <c r="DE9" s="392"/>
      <c r="DF9" s="392"/>
      <c r="DG9" s="392"/>
      <c r="DH9" s="392"/>
      <c r="DI9" s="393"/>
    </row>
    <row r="10" spans="1:119" ht="18.75" customHeight="1" thickBot="1" x14ac:dyDescent="0.2">
      <c r="A10" s="174"/>
      <c r="B10" s="388"/>
      <c r="C10" s="389"/>
      <c r="D10" s="389"/>
      <c r="E10" s="389"/>
      <c r="F10" s="389"/>
      <c r="G10" s="389"/>
      <c r="H10" s="389"/>
      <c r="I10" s="389"/>
      <c r="J10" s="389"/>
      <c r="K10" s="437"/>
      <c r="L10" s="444" t="s">
        <v>120</v>
      </c>
      <c r="M10" s="424"/>
      <c r="N10" s="424"/>
      <c r="O10" s="424"/>
      <c r="P10" s="424"/>
      <c r="Q10" s="425"/>
      <c r="R10" s="445">
        <v>6310</v>
      </c>
      <c r="S10" s="446"/>
      <c r="T10" s="446"/>
      <c r="U10" s="446"/>
      <c r="V10" s="447"/>
      <c r="W10" s="382"/>
      <c r="X10" s="383"/>
      <c r="Y10" s="383"/>
      <c r="Z10" s="383"/>
      <c r="AA10" s="383"/>
      <c r="AB10" s="383"/>
      <c r="AC10" s="383"/>
      <c r="AD10" s="383"/>
      <c r="AE10" s="383"/>
      <c r="AF10" s="383"/>
      <c r="AG10" s="383"/>
      <c r="AH10" s="383"/>
      <c r="AI10" s="383"/>
      <c r="AJ10" s="383"/>
      <c r="AK10" s="383"/>
      <c r="AL10" s="386"/>
      <c r="AM10" s="423" t="s">
        <v>121</v>
      </c>
      <c r="AN10" s="424"/>
      <c r="AO10" s="424"/>
      <c r="AP10" s="424"/>
      <c r="AQ10" s="424"/>
      <c r="AR10" s="424"/>
      <c r="AS10" s="424"/>
      <c r="AT10" s="425"/>
      <c r="AU10" s="426" t="s">
        <v>122</v>
      </c>
      <c r="AV10" s="427"/>
      <c r="AW10" s="427"/>
      <c r="AX10" s="427"/>
      <c r="AY10" s="428" t="s">
        <v>123</v>
      </c>
      <c r="AZ10" s="429"/>
      <c r="BA10" s="429"/>
      <c r="BB10" s="429"/>
      <c r="BC10" s="429"/>
      <c r="BD10" s="429"/>
      <c r="BE10" s="429"/>
      <c r="BF10" s="429"/>
      <c r="BG10" s="429"/>
      <c r="BH10" s="429"/>
      <c r="BI10" s="429"/>
      <c r="BJ10" s="429"/>
      <c r="BK10" s="429"/>
      <c r="BL10" s="429"/>
      <c r="BM10" s="430"/>
      <c r="BN10" s="394">
        <v>1410</v>
      </c>
      <c r="BO10" s="395"/>
      <c r="BP10" s="395"/>
      <c r="BQ10" s="395"/>
      <c r="BR10" s="395"/>
      <c r="BS10" s="395"/>
      <c r="BT10" s="395"/>
      <c r="BU10" s="396"/>
      <c r="BV10" s="394">
        <v>674</v>
      </c>
      <c r="BW10" s="395"/>
      <c r="BX10" s="395"/>
      <c r="BY10" s="395"/>
      <c r="BZ10" s="395"/>
      <c r="CA10" s="395"/>
      <c r="CB10" s="395"/>
      <c r="CC10" s="396"/>
      <c r="CD10" s="177" t="s">
        <v>124</v>
      </c>
      <c r="CE10" s="178"/>
      <c r="CF10" s="178"/>
      <c r="CG10" s="178"/>
      <c r="CH10" s="178"/>
      <c r="CI10" s="178"/>
      <c r="CJ10" s="178"/>
      <c r="CK10" s="178"/>
      <c r="CL10" s="178"/>
      <c r="CM10" s="178"/>
      <c r="CN10" s="178"/>
      <c r="CO10" s="178"/>
      <c r="CP10" s="178"/>
      <c r="CQ10" s="178"/>
      <c r="CR10" s="178"/>
      <c r="CS10" s="179"/>
      <c r="CT10" s="180"/>
      <c r="CU10" s="181"/>
      <c r="CV10" s="181"/>
      <c r="CW10" s="181"/>
      <c r="CX10" s="181"/>
      <c r="CY10" s="181"/>
      <c r="CZ10" s="181"/>
      <c r="DA10" s="182"/>
      <c r="DB10" s="180"/>
      <c r="DC10" s="181"/>
      <c r="DD10" s="181"/>
      <c r="DE10" s="181"/>
      <c r="DF10" s="181"/>
      <c r="DG10" s="181"/>
      <c r="DH10" s="181"/>
      <c r="DI10" s="182"/>
    </row>
    <row r="11" spans="1:119" ht="18.75" customHeight="1" thickBot="1" x14ac:dyDescent="0.2">
      <c r="A11" s="174"/>
      <c r="B11" s="388"/>
      <c r="C11" s="389"/>
      <c r="D11" s="389"/>
      <c r="E11" s="389"/>
      <c r="F11" s="389"/>
      <c r="G11" s="389"/>
      <c r="H11" s="389"/>
      <c r="I11" s="389"/>
      <c r="J11" s="389"/>
      <c r="K11" s="437"/>
      <c r="L11" s="448" t="s">
        <v>125</v>
      </c>
      <c r="M11" s="449"/>
      <c r="N11" s="449"/>
      <c r="O11" s="449"/>
      <c r="P11" s="449"/>
      <c r="Q11" s="450"/>
      <c r="R11" s="451" t="s">
        <v>126</v>
      </c>
      <c r="S11" s="452"/>
      <c r="T11" s="452"/>
      <c r="U11" s="452"/>
      <c r="V11" s="453"/>
      <c r="W11" s="382"/>
      <c r="X11" s="383"/>
      <c r="Y11" s="383"/>
      <c r="Z11" s="383"/>
      <c r="AA11" s="383"/>
      <c r="AB11" s="383"/>
      <c r="AC11" s="383"/>
      <c r="AD11" s="383"/>
      <c r="AE11" s="383"/>
      <c r="AF11" s="383"/>
      <c r="AG11" s="383"/>
      <c r="AH11" s="383"/>
      <c r="AI11" s="383"/>
      <c r="AJ11" s="383"/>
      <c r="AK11" s="383"/>
      <c r="AL11" s="386"/>
      <c r="AM11" s="423" t="s">
        <v>127</v>
      </c>
      <c r="AN11" s="424"/>
      <c r="AO11" s="424"/>
      <c r="AP11" s="424"/>
      <c r="AQ11" s="424"/>
      <c r="AR11" s="424"/>
      <c r="AS11" s="424"/>
      <c r="AT11" s="425"/>
      <c r="AU11" s="426" t="s">
        <v>128</v>
      </c>
      <c r="AV11" s="427"/>
      <c r="AW11" s="427"/>
      <c r="AX11" s="427"/>
      <c r="AY11" s="428" t="s">
        <v>129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130</v>
      </c>
      <c r="CE11" s="398"/>
      <c r="CF11" s="398"/>
      <c r="CG11" s="398"/>
      <c r="CH11" s="398"/>
      <c r="CI11" s="398"/>
      <c r="CJ11" s="398"/>
      <c r="CK11" s="398"/>
      <c r="CL11" s="398"/>
      <c r="CM11" s="398"/>
      <c r="CN11" s="398"/>
      <c r="CO11" s="398"/>
      <c r="CP11" s="398"/>
      <c r="CQ11" s="398"/>
      <c r="CR11" s="398"/>
      <c r="CS11" s="399"/>
      <c r="CT11" s="434" t="s">
        <v>131</v>
      </c>
      <c r="CU11" s="435"/>
      <c r="CV11" s="435"/>
      <c r="CW11" s="435"/>
      <c r="CX11" s="435"/>
      <c r="CY11" s="435"/>
      <c r="CZ11" s="435"/>
      <c r="DA11" s="436"/>
      <c r="DB11" s="434" t="s">
        <v>132</v>
      </c>
      <c r="DC11" s="435"/>
      <c r="DD11" s="435"/>
      <c r="DE11" s="435"/>
      <c r="DF11" s="435"/>
      <c r="DG11" s="435"/>
      <c r="DH11" s="435"/>
      <c r="DI11" s="436"/>
    </row>
    <row r="12" spans="1:119" ht="18.75" customHeight="1" x14ac:dyDescent="0.15">
      <c r="A12" s="174"/>
      <c r="B12" s="454" t="s">
        <v>133</v>
      </c>
      <c r="C12" s="455"/>
      <c r="D12" s="455"/>
      <c r="E12" s="455"/>
      <c r="F12" s="455"/>
      <c r="G12" s="455"/>
      <c r="H12" s="455"/>
      <c r="I12" s="455"/>
      <c r="J12" s="455"/>
      <c r="K12" s="456"/>
      <c r="L12" s="463" t="s">
        <v>134</v>
      </c>
      <c r="M12" s="464"/>
      <c r="N12" s="464"/>
      <c r="O12" s="464"/>
      <c r="P12" s="464"/>
      <c r="Q12" s="465"/>
      <c r="R12" s="466">
        <v>6040</v>
      </c>
      <c r="S12" s="467"/>
      <c r="T12" s="467"/>
      <c r="U12" s="467"/>
      <c r="V12" s="468"/>
      <c r="W12" s="469" t="s">
        <v>1</v>
      </c>
      <c r="X12" s="427"/>
      <c r="Y12" s="427"/>
      <c r="Z12" s="427"/>
      <c r="AA12" s="427"/>
      <c r="AB12" s="470"/>
      <c r="AC12" s="471" t="s">
        <v>135</v>
      </c>
      <c r="AD12" s="472"/>
      <c r="AE12" s="472"/>
      <c r="AF12" s="472"/>
      <c r="AG12" s="473"/>
      <c r="AH12" s="471" t="s">
        <v>136</v>
      </c>
      <c r="AI12" s="472"/>
      <c r="AJ12" s="472"/>
      <c r="AK12" s="472"/>
      <c r="AL12" s="474"/>
      <c r="AM12" s="423" t="s">
        <v>137</v>
      </c>
      <c r="AN12" s="424"/>
      <c r="AO12" s="424"/>
      <c r="AP12" s="424"/>
      <c r="AQ12" s="424"/>
      <c r="AR12" s="424"/>
      <c r="AS12" s="424"/>
      <c r="AT12" s="425"/>
      <c r="AU12" s="426" t="s">
        <v>117</v>
      </c>
      <c r="AV12" s="427"/>
      <c r="AW12" s="427"/>
      <c r="AX12" s="427"/>
      <c r="AY12" s="428" t="s">
        <v>138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139</v>
      </c>
      <c r="CE12" s="398"/>
      <c r="CF12" s="398"/>
      <c r="CG12" s="398"/>
      <c r="CH12" s="398"/>
      <c r="CI12" s="398"/>
      <c r="CJ12" s="398"/>
      <c r="CK12" s="398"/>
      <c r="CL12" s="398"/>
      <c r="CM12" s="398"/>
      <c r="CN12" s="398"/>
      <c r="CO12" s="398"/>
      <c r="CP12" s="398"/>
      <c r="CQ12" s="398"/>
      <c r="CR12" s="398"/>
      <c r="CS12" s="399"/>
      <c r="CT12" s="434" t="s">
        <v>140</v>
      </c>
      <c r="CU12" s="435"/>
      <c r="CV12" s="435"/>
      <c r="CW12" s="435"/>
      <c r="CX12" s="435"/>
      <c r="CY12" s="435"/>
      <c r="CZ12" s="435"/>
      <c r="DA12" s="436"/>
      <c r="DB12" s="434" t="s">
        <v>140</v>
      </c>
      <c r="DC12" s="435"/>
      <c r="DD12" s="435"/>
      <c r="DE12" s="435"/>
      <c r="DF12" s="435"/>
      <c r="DG12" s="435"/>
      <c r="DH12" s="435"/>
      <c r="DI12" s="436"/>
    </row>
    <row r="13" spans="1:119" ht="18.75" customHeight="1" x14ac:dyDescent="0.15">
      <c r="A13" s="174"/>
      <c r="B13" s="457"/>
      <c r="C13" s="458"/>
      <c r="D13" s="458"/>
      <c r="E13" s="458"/>
      <c r="F13" s="458"/>
      <c r="G13" s="458"/>
      <c r="H13" s="458"/>
      <c r="I13" s="458"/>
      <c r="J13" s="458"/>
      <c r="K13" s="459"/>
      <c r="L13" s="183"/>
      <c r="M13" s="485" t="s">
        <v>141</v>
      </c>
      <c r="N13" s="486"/>
      <c r="O13" s="486"/>
      <c r="P13" s="486"/>
      <c r="Q13" s="487"/>
      <c r="R13" s="478">
        <v>5984</v>
      </c>
      <c r="S13" s="479"/>
      <c r="T13" s="479"/>
      <c r="U13" s="479"/>
      <c r="V13" s="480"/>
      <c r="W13" s="410" t="s">
        <v>142</v>
      </c>
      <c r="X13" s="411"/>
      <c r="Y13" s="411"/>
      <c r="Z13" s="411"/>
      <c r="AA13" s="411"/>
      <c r="AB13" s="401"/>
      <c r="AC13" s="445">
        <v>566</v>
      </c>
      <c r="AD13" s="446"/>
      <c r="AE13" s="446"/>
      <c r="AF13" s="446"/>
      <c r="AG13" s="488"/>
      <c r="AH13" s="445">
        <v>612</v>
      </c>
      <c r="AI13" s="446"/>
      <c r="AJ13" s="446"/>
      <c r="AK13" s="446"/>
      <c r="AL13" s="447"/>
      <c r="AM13" s="423" t="s">
        <v>143</v>
      </c>
      <c r="AN13" s="424"/>
      <c r="AO13" s="424"/>
      <c r="AP13" s="424"/>
      <c r="AQ13" s="424"/>
      <c r="AR13" s="424"/>
      <c r="AS13" s="424"/>
      <c r="AT13" s="425"/>
      <c r="AU13" s="426" t="s">
        <v>144</v>
      </c>
      <c r="AV13" s="427"/>
      <c r="AW13" s="427"/>
      <c r="AX13" s="427"/>
      <c r="AY13" s="428" t="s">
        <v>145</v>
      </c>
      <c r="AZ13" s="429"/>
      <c r="BA13" s="429"/>
      <c r="BB13" s="429"/>
      <c r="BC13" s="429"/>
      <c r="BD13" s="429"/>
      <c r="BE13" s="429"/>
      <c r="BF13" s="429"/>
      <c r="BG13" s="429"/>
      <c r="BH13" s="429"/>
      <c r="BI13" s="429"/>
      <c r="BJ13" s="429"/>
      <c r="BK13" s="429"/>
      <c r="BL13" s="429"/>
      <c r="BM13" s="430"/>
      <c r="BN13" s="394">
        <v>244155</v>
      </c>
      <c r="BO13" s="395"/>
      <c r="BP13" s="395"/>
      <c r="BQ13" s="395"/>
      <c r="BR13" s="395"/>
      <c r="BS13" s="395"/>
      <c r="BT13" s="395"/>
      <c r="BU13" s="396"/>
      <c r="BV13" s="394">
        <v>9566</v>
      </c>
      <c r="BW13" s="395"/>
      <c r="BX13" s="395"/>
      <c r="BY13" s="395"/>
      <c r="BZ13" s="395"/>
      <c r="CA13" s="395"/>
      <c r="CB13" s="395"/>
      <c r="CC13" s="396"/>
      <c r="CD13" s="397" t="s">
        <v>146</v>
      </c>
      <c r="CE13" s="398"/>
      <c r="CF13" s="398"/>
      <c r="CG13" s="398"/>
      <c r="CH13" s="398"/>
      <c r="CI13" s="398"/>
      <c r="CJ13" s="398"/>
      <c r="CK13" s="398"/>
      <c r="CL13" s="398"/>
      <c r="CM13" s="398"/>
      <c r="CN13" s="398"/>
      <c r="CO13" s="398"/>
      <c r="CP13" s="398"/>
      <c r="CQ13" s="398"/>
      <c r="CR13" s="398"/>
      <c r="CS13" s="399"/>
      <c r="CT13" s="391">
        <v>7.9</v>
      </c>
      <c r="CU13" s="392"/>
      <c r="CV13" s="392"/>
      <c r="CW13" s="392"/>
      <c r="CX13" s="392"/>
      <c r="CY13" s="392"/>
      <c r="CZ13" s="392"/>
      <c r="DA13" s="393"/>
      <c r="DB13" s="391">
        <v>7.2</v>
      </c>
      <c r="DC13" s="392"/>
      <c r="DD13" s="392"/>
      <c r="DE13" s="392"/>
      <c r="DF13" s="392"/>
      <c r="DG13" s="392"/>
      <c r="DH13" s="392"/>
      <c r="DI13" s="393"/>
    </row>
    <row r="14" spans="1:119" ht="18.75" customHeight="1" thickBot="1" x14ac:dyDescent="0.2">
      <c r="A14" s="174"/>
      <c r="B14" s="457"/>
      <c r="C14" s="458"/>
      <c r="D14" s="458"/>
      <c r="E14" s="458"/>
      <c r="F14" s="458"/>
      <c r="G14" s="458"/>
      <c r="H14" s="458"/>
      <c r="I14" s="458"/>
      <c r="J14" s="458"/>
      <c r="K14" s="459"/>
      <c r="L14" s="475" t="s">
        <v>147</v>
      </c>
      <c r="M14" s="476"/>
      <c r="N14" s="476"/>
      <c r="O14" s="476"/>
      <c r="P14" s="476"/>
      <c r="Q14" s="477"/>
      <c r="R14" s="478">
        <v>6107</v>
      </c>
      <c r="S14" s="479"/>
      <c r="T14" s="479"/>
      <c r="U14" s="479"/>
      <c r="V14" s="480"/>
      <c r="W14" s="384"/>
      <c r="X14" s="385"/>
      <c r="Y14" s="385"/>
      <c r="Z14" s="385"/>
      <c r="AA14" s="385"/>
      <c r="AB14" s="374"/>
      <c r="AC14" s="481">
        <v>17.399999999999999</v>
      </c>
      <c r="AD14" s="482"/>
      <c r="AE14" s="482"/>
      <c r="AF14" s="482"/>
      <c r="AG14" s="483"/>
      <c r="AH14" s="481">
        <v>17.8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148</v>
      </c>
      <c r="CE14" s="490"/>
      <c r="CF14" s="490"/>
      <c r="CG14" s="490"/>
      <c r="CH14" s="490"/>
      <c r="CI14" s="490"/>
      <c r="CJ14" s="490"/>
      <c r="CK14" s="490"/>
      <c r="CL14" s="490"/>
      <c r="CM14" s="490"/>
      <c r="CN14" s="490"/>
      <c r="CO14" s="490"/>
      <c r="CP14" s="490"/>
      <c r="CQ14" s="490"/>
      <c r="CR14" s="490"/>
      <c r="CS14" s="491"/>
      <c r="CT14" s="492" t="s">
        <v>140</v>
      </c>
      <c r="CU14" s="493"/>
      <c r="CV14" s="493"/>
      <c r="CW14" s="493"/>
      <c r="CX14" s="493"/>
      <c r="CY14" s="493"/>
      <c r="CZ14" s="493"/>
      <c r="DA14" s="494"/>
      <c r="DB14" s="492" t="s">
        <v>140</v>
      </c>
      <c r="DC14" s="493"/>
      <c r="DD14" s="493"/>
      <c r="DE14" s="493"/>
      <c r="DF14" s="493"/>
      <c r="DG14" s="493"/>
      <c r="DH14" s="493"/>
      <c r="DI14" s="494"/>
    </row>
    <row r="15" spans="1:119" ht="18.75" customHeight="1" x14ac:dyDescent="0.15">
      <c r="A15" s="174"/>
      <c r="B15" s="457"/>
      <c r="C15" s="458"/>
      <c r="D15" s="458"/>
      <c r="E15" s="458"/>
      <c r="F15" s="458"/>
      <c r="G15" s="458"/>
      <c r="H15" s="458"/>
      <c r="I15" s="458"/>
      <c r="J15" s="458"/>
      <c r="K15" s="459"/>
      <c r="L15" s="183"/>
      <c r="M15" s="485" t="s">
        <v>141</v>
      </c>
      <c r="N15" s="486"/>
      <c r="O15" s="486"/>
      <c r="P15" s="486"/>
      <c r="Q15" s="487"/>
      <c r="R15" s="478">
        <v>6052</v>
      </c>
      <c r="S15" s="479"/>
      <c r="T15" s="479"/>
      <c r="U15" s="479"/>
      <c r="V15" s="480"/>
      <c r="W15" s="410" t="s">
        <v>149</v>
      </c>
      <c r="X15" s="411"/>
      <c r="Y15" s="411"/>
      <c r="Z15" s="411"/>
      <c r="AA15" s="411"/>
      <c r="AB15" s="401"/>
      <c r="AC15" s="445">
        <v>960</v>
      </c>
      <c r="AD15" s="446"/>
      <c r="AE15" s="446"/>
      <c r="AF15" s="446"/>
      <c r="AG15" s="488"/>
      <c r="AH15" s="445">
        <v>1027</v>
      </c>
      <c r="AI15" s="446"/>
      <c r="AJ15" s="446"/>
      <c r="AK15" s="446"/>
      <c r="AL15" s="447"/>
      <c r="AM15" s="423"/>
      <c r="AN15" s="424"/>
      <c r="AO15" s="424"/>
      <c r="AP15" s="424"/>
      <c r="AQ15" s="424"/>
      <c r="AR15" s="424"/>
      <c r="AS15" s="424"/>
      <c r="AT15" s="425"/>
      <c r="AU15" s="426"/>
      <c r="AV15" s="427"/>
      <c r="AW15" s="427"/>
      <c r="AX15" s="427"/>
      <c r="AY15" s="354" t="s">
        <v>150</v>
      </c>
      <c r="AZ15" s="355"/>
      <c r="BA15" s="355"/>
      <c r="BB15" s="355"/>
      <c r="BC15" s="355"/>
      <c r="BD15" s="355"/>
      <c r="BE15" s="355"/>
      <c r="BF15" s="355"/>
      <c r="BG15" s="355"/>
      <c r="BH15" s="355"/>
      <c r="BI15" s="355"/>
      <c r="BJ15" s="355"/>
      <c r="BK15" s="355"/>
      <c r="BL15" s="355"/>
      <c r="BM15" s="356"/>
      <c r="BN15" s="357">
        <v>605483</v>
      </c>
      <c r="BO15" s="358"/>
      <c r="BP15" s="358"/>
      <c r="BQ15" s="358"/>
      <c r="BR15" s="358"/>
      <c r="BS15" s="358"/>
      <c r="BT15" s="358"/>
      <c r="BU15" s="359"/>
      <c r="BV15" s="357">
        <v>590471</v>
      </c>
      <c r="BW15" s="358"/>
      <c r="BX15" s="358"/>
      <c r="BY15" s="358"/>
      <c r="BZ15" s="358"/>
      <c r="CA15" s="358"/>
      <c r="CB15" s="358"/>
      <c r="CC15" s="359"/>
      <c r="CD15" s="495" t="s">
        <v>151</v>
      </c>
      <c r="CE15" s="496"/>
      <c r="CF15" s="496"/>
      <c r="CG15" s="496"/>
      <c r="CH15" s="496"/>
      <c r="CI15" s="496"/>
      <c r="CJ15" s="496"/>
      <c r="CK15" s="496"/>
      <c r="CL15" s="496"/>
      <c r="CM15" s="496"/>
      <c r="CN15" s="496"/>
      <c r="CO15" s="496"/>
      <c r="CP15" s="496"/>
      <c r="CQ15" s="496"/>
      <c r="CR15" s="496"/>
      <c r="CS15" s="497"/>
      <c r="CT15" s="184"/>
      <c r="CU15" s="185"/>
      <c r="CV15" s="185"/>
      <c r="CW15" s="185"/>
      <c r="CX15" s="185"/>
      <c r="CY15" s="185"/>
      <c r="CZ15" s="185"/>
      <c r="DA15" s="186"/>
      <c r="DB15" s="184"/>
      <c r="DC15" s="185"/>
      <c r="DD15" s="185"/>
      <c r="DE15" s="185"/>
      <c r="DF15" s="185"/>
      <c r="DG15" s="185"/>
      <c r="DH15" s="185"/>
      <c r="DI15" s="186"/>
    </row>
    <row r="16" spans="1:119" ht="18.75" customHeight="1" x14ac:dyDescent="0.15">
      <c r="A16" s="174"/>
      <c r="B16" s="457"/>
      <c r="C16" s="458"/>
      <c r="D16" s="458"/>
      <c r="E16" s="458"/>
      <c r="F16" s="458"/>
      <c r="G16" s="458"/>
      <c r="H16" s="458"/>
      <c r="I16" s="458"/>
      <c r="J16" s="458"/>
      <c r="K16" s="459"/>
      <c r="L16" s="475" t="s">
        <v>152</v>
      </c>
      <c r="M16" s="498"/>
      <c r="N16" s="498"/>
      <c r="O16" s="498"/>
      <c r="P16" s="498"/>
      <c r="Q16" s="499"/>
      <c r="R16" s="500" t="s">
        <v>153</v>
      </c>
      <c r="S16" s="501"/>
      <c r="T16" s="501"/>
      <c r="U16" s="501"/>
      <c r="V16" s="502"/>
      <c r="W16" s="384"/>
      <c r="X16" s="385"/>
      <c r="Y16" s="385"/>
      <c r="Z16" s="385"/>
      <c r="AA16" s="385"/>
      <c r="AB16" s="374"/>
      <c r="AC16" s="481">
        <v>29.4</v>
      </c>
      <c r="AD16" s="482"/>
      <c r="AE16" s="482"/>
      <c r="AF16" s="482"/>
      <c r="AG16" s="483"/>
      <c r="AH16" s="481">
        <v>29.9</v>
      </c>
      <c r="AI16" s="482"/>
      <c r="AJ16" s="482"/>
      <c r="AK16" s="482"/>
      <c r="AL16" s="484"/>
      <c r="AM16" s="423"/>
      <c r="AN16" s="424"/>
      <c r="AO16" s="424"/>
      <c r="AP16" s="424"/>
      <c r="AQ16" s="424"/>
      <c r="AR16" s="424"/>
      <c r="AS16" s="424"/>
      <c r="AT16" s="425"/>
      <c r="AU16" s="426"/>
      <c r="AV16" s="427"/>
      <c r="AW16" s="427"/>
      <c r="AX16" s="427"/>
      <c r="AY16" s="428" t="s">
        <v>154</v>
      </c>
      <c r="AZ16" s="429"/>
      <c r="BA16" s="429"/>
      <c r="BB16" s="429"/>
      <c r="BC16" s="429"/>
      <c r="BD16" s="429"/>
      <c r="BE16" s="429"/>
      <c r="BF16" s="429"/>
      <c r="BG16" s="429"/>
      <c r="BH16" s="429"/>
      <c r="BI16" s="429"/>
      <c r="BJ16" s="429"/>
      <c r="BK16" s="429"/>
      <c r="BL16" s="429"/>
      <c r="BM16" s="430"/>
      <c r="BN16" s="394">
        <v>2541451</v>
      </c>
      <c r="BO16" s="395"/>
      <c r="BP16" s="395"/>
      <c r="BQ16" s="395"/>
      <c r="BR16" s="395"/>
      <c r="BS16" s="395"/>
      <c r="BT16" s="395"/>
      <c r="BU16" s="396"/>
      <c r="BV16" s="394">
        <v>2550528</v>
      </c>
      <c r="BW16" s="395"/>
      <c r="BX16" s="395"/>
      <c r="BY16" s="395"/>
      <c r="BZ16" s="395"/>
      <c r="CA16" s="395"/>
      <c r="CB16" s="395"/>
      <c r="CC16" s="396"/>
      <c r="CD16" s="187"/>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4"/>
      <c r="B17" s="460"/>
      <c r="C17" s="461"/>
      <c r="D17" s="461"/>
      <c r="E17" s="461"/>
      <c r="F17" s="461"/>
      <c r="G17" s="461"/>
      <c r="H17" s="461"/>
      <c r="I17" s="461"/>
      <c r="J17" s="461"/>
      <c r="K17" s="462"/>
      <c r="L17" s="188"/>
      <c r="M17" s="505" t="s">
        <v>155</v>
      </c>
      <c r="N17" s="506"/>
      <c r="O17" s="506"/>
      <c r="P17" s="506"/>
      <c r="Q17" s="507"/>
      <c r="R17" s="500" t="s">
        <v>156</v>
      </c>
      <c r="S17" s="501"/>
      <c r="T17" s="501"/>
      <c r="U17" s="501"/>
      <c r="V17" s="502"/>
      <c r="W17" s="410" t="s">
        <v>157</v>
      </c>
      <c r="X17" s="411"/>
      <c r="Y17" s="411"/>
      <c r="Z17" s="411"/>
      <c r="AA17" s="411"/>
      <c r="AB17" s="401"/>
      <c r="AC17" s="445">
        <v>1735</v>
      </c>
      <c r="AD17" s="446"/>
      <c r="AE17" s="446"/>
      <c r="AF17" s="446"/>
      <c r="AG17" s="488"/>
      <c r="AH17" s="445">
        <v>1792</v>
      </c>
      <c r="AI17" s="446"/>
      <c r="AJ17" s="446"/>
      <c r="AK17" s="446"/>
      <c r="AL17" s="447"/>
      <c r="AM17" s="423"/>
      <c r="AN17" s="424"/>
      <c r="AO17" s="424"/>
      <c r="AP17" s="424"/>
      <c r="AQ17" s="424"/>
      <c r="AR17" s="424"/>
      <c r="AS17" s="424"/>
      <c r="AT17" s="425"/>
      <c r="AU17" s="426"/>
      <c r="AV17" s="427"/>
      <c r="AW17" s="427"/>
      <c r="AX17" s="427"/>
      <c r="AY17" s="428" t="s">
        <v>158</v>
      </c>
      <c r="AZ17" s="429"/>
      <c r="BA17" s="429"/>
      <c r="BB17" s="429"/>
      <c r="BC17" s="429"/>
      <c r="BD17" s="429"/>
      <c r="BE17" s="429"/>
      <c r="BF17" s="429"/>
      <c r="BG17" s="429"/>
      <c r="BH17" s="429"/>
      <c r="BI17" s="429"/>
      <c r="BJ17" s="429"/>
      <c r="BK17" s="429"/>
      <c r="BL17" s="429"/>
      <c r="BM17" s="430"/>
      <c r="BN17" s="394">
        <v>745585</v>
      </c>
      <c r="BO17" s="395"/>
      <c r="BP17" s="395"/>
      <c r="BQ17" s="395"/>
      <c r="BR17" s="395"/>
      <c r="BS17" s="395"/>
      <c r="BT17" s="395"/>
      <c r="BU17" s="396"/>
      <c r="BV17" s="394">
        <v>724801</v>
      </c>
      <c r="BW17" s="395"/>
      <c r="BX17" s="395"/>
      <c r="BY17" s="395"/>
      <c r="BZ17" s="395"/>
      <c r="CA17" s="395"/>
      <c r="CB17" s="395"/>
      <c r="CC17" s="396"/>
      <c r="CD17" s="187"/>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4"/>
      <c r="B18" s="519" t="s">
        <v>159</v>
      </c>
      <c r="C18" s="437"/>
      <c r="D18" s="437"/>
      <c r="E18" s="520"/>
      <c r="F18" s="520"/>
      <c r="G18" s="520"/>
      <c r="H18" s="520"/>
      <c r="I18" s="520"/>
      <c r="J18" s="520"/>
      <c r="K18" s="520"/>
      <c r="L18" s="521">
        <v>66.61</v>
      </c>
      <c r="M18" s="521"/>
      <c r="N18" s="521"/>
      <c r="O18" s="521"/>
      <c r="P18" s="521"/>
      <c r="Q18" s="521"/>
      <c r="R18" s="522"/>
      <c r="S18" s="522"/>
      <c r="T18" s="522"/>
      <c r="U18" s="522"/>
      <c r="V18" s="523"/>
      <c r="W18" s="412"/>
      <c r="X18" s="413"/>
      <c r="Y18" s="413"/>
      <c r="Z18" s="413"/>
      <c r="AA18" s="413"/>
      <c r="AB18" s="404"/>
      <c r="AC18" s="524">
        <v>53.2</v>
      </c>
      <c r="AD18" s="525"/>
      <c r="AE18" s="525"/>
      <c r="AF18" s="525"/>
      <c r="AG18" s="526"/>
      <c r="AH18" s="524">
        <v>52.2</v>
      </c>
      <c r="AI18" s="525"/>
      <c r="AJ18" s="525"/>
      <c r="AK18" s="525"/>
      <c r="AL18" s="527"/>
      <c r="AM18" s="423"/>
      <c r="AN18" s="424"/>
      <c r="AO18" s="424"/>
      <c r="AP18" s="424"/>
      <c r="AQ18" s="424"/>
      <c r="AR18" s="424"/>
      <c r="AS18" s="424"/>
      <c r="AT18" s="425"/>
      <c r="AU18" s="426"/>
      <c r="AV18" s="427"/>
      <c r="AW18" s="427"/>
      <c r="AX18" s="427"/>
      <c r="AY18" s="428" t="s">
        <v>160</v>
      </c>
      <c r="AZ18" s="429"/>
      <c r="BA18" s="429"/>
      <c r="BB18" s="429"/>
      <c r="BC18" s="429"/>
      <c r="BD18" s="429"/>
      <c r="BE18" s="429"/>
      <c r="BF18" s="429"/>
      <c r="BG18" s="429"/>
      <c r="BH18" s="429"/>
      <c r="BI18" s="429"/>
      <c r="BJ18" s="429"/>
      <c r="BK18" s="429"/>
      <c r="BL18" s="429"/>
      <c r="BM18" s="430"/>
      <c r="BN18" s="394">
        <v>2124783</v>
      </c>
      <c r="BO18" s="395"/>
      <c r="BP18" s="395"/>
      <c r="BQ18" s="395"/>
      <c r="BR18" s="395"/>
      <c r="BS18" s="395"/>
      <c r="BT18" s="395"/>
      <c r="BU18" s="396"/>
      <c r="BV18" s="394">
        <v>2034179</v>
      </c>
      <c r="BW18" s="395"/>
      <c r="BX18" s="395"/>
      <c r="BY18" s="395"/>
      <c r="BZ18" s="395"/>
      <c r="CA18" s="395"/>
      <c r="CB18" s="395"/>
      <c r="CC18" s="396"/>
      <c r="CD18" s="187"/>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4"/>
      <c r="B19" s="519" t="s">
        <v>161</v>
      </c>
      <c r="C19" s="437"/>
      <c r="D19" s="437"/>
      <c r="E19" s="520"/>
      <c r="F19" s="520"/>
      <c r="G19" s="520"/>
      <c r="H19" s="520"/>
      <c r="I19" s="520"/>
      <c r="J19" s="520"/>
      <c r="K19" s="520"/>
      <c r="L19" s="528">
        <v>90</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162</v>
      </c>
      <c r="AZ19" s="429"/>
      <c r="BA19" s="429"/>
      <c r="BB19" s="429"/>
      <c r="BC19" s="429"/>
      <c r="BD19" s="429"/>
      <c r="BE19" s="429"/>
      <c r="BF19" s="429"/>
      <c r="BG19" s="429"/>
      <c r="BH19" s="429"/>
      <c r="BI19" s="429"/>
      <c r="BJ19" s="429"/>
      <c r="BK19" s="429"/>
      <c r="BL19" s="429"/>
      <c r="BM19" s="430"/>
      <c r="BN19" s="394">
        <v>3541533</v>
      </c>
      <c r="BO19" s="395"/>
      <c r="BP19" s="395"/>
      <c r="BQ19" s="395"/>
      <c r="BR19" s="395"/>
      <c r="BS19" s="395"/>
      <c r="BT19" s="395"/>
      <c r="BU19" s="396"/>
      <c r="BV19" s="394">
        <v>3442305</v>
      </c>
      <c r="BW19" s="395"/>
      <c r="BX19" s="395"/>
      <c r="BY19" s="395"/>
      <c r="BZ19" s="395"/>
      <c r="CA19" s="395"/>
      <c r="CB19" s="395"/>
      <c r="CC19" s="396"/>
      <c r="CD19" s="187"/>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4"/>
      <c r="B20" s="519" t="s">
        <v>163</v>
      </c>
      <c r="C20" s="437"/>
      <c r="D20" s="437"/>
      <c r="E20" s="520"/>
      <c r="F20" s="520"/>
      <c r="G20" s="520"/>
      <c r="H20" s="520"/>
      <c r="I20" s="520"/>
      <c r="J20" s="520"/>
      <c r="K20" s="520"/>
      <c r="L20" s="528">
        <v>2036</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7"/>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4"/>
      <c r="B21" s="510" t="s">
        <v>164</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87"/>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4"/>
      <c r="B22" s="564" t="s">
        <v>165</v>
      </c>
      <c r="C22" s="538"/>
      <c r="D22" s="539"/>
      <c r="E22" s="406" t="s">
        <v>1</v>
      </c>
      <c r="F22" s="411"/>
      <c r="G22" s="411"/>
      <c r="H22" s="411"/>
      <c r="I22" s="411"/>
      <c r="J22" s="411"/>
      <c r="K22" s="401"/>
      <c r="L22" s="406" t="s">
        <v>166</v>
      </c>
      <c r="M22" s="411"/>
      <c r="N22" s="411"/>
      <c r="O22" s="411"/>
      <c r="P22" s="401"/>
      <c r="Q22" s="569" t="s">
        <v>167</v>
      </c>
      <c r="R22" s="570"/>
      <c r="S22" s="570"/>
      <c r="T22" s="570"/>
      <c r="U22" s="570"/>
      <c r="V22" s="571"/>
      <c r="W22" s="537" t="s">
        <v>168</v>
      </c>
      <c r="X22" s="538"/>
      <c r="Y22" s="539"/>
      <c r="Z22" s="406" t="s">
        <v>1</v>
      </c>
      <c r="AA22" s="411"/>
      <c r="AB22" s="411"/>
      <c r="AC22" s="411"/>
      <c r="AD22" s="411"/>
      <c r="AE22" s="411"/>
      <c r="AF22" s="411"/>
      <c r="AG22" s="401"/>
      <c r="AH22" s="575" t="s">
        <v>169</v>
      </c>
      <c r="AI22" s="411"/>
      <c r="AJ22" s="411"/>
      <c r="AK22" s="411"/>
      <c r="AL22" s="401"/>
      <c r="AM22" s="575" t="s">
        <v>170</v>
      </c>
      <c r="AN22" s="576"/>
      <c r="AO22" s="576"/>
      <c r="AP22" s="576"/>
      <c r="AQ22" s="576"/>
      <c r="AR22" s="577"/>
      <c r="AS22" s="569" t="s">
        <v>167</v>
      </c>
      <c r="AT22" s="570"/>
      <c r="AU22" s="570"/>
      <c r="AV22" s="570"/>
      <c r="AW22" s="570"/>
      <c r="AX22" s="581"/>
      <c r="AY22" s="354" t="s">
        <v>171</v>
      </c>
      <c r="AZ22" s="355"/>
      <c r="BA22" s="355"/>
      <c r="BB22" s="355"/>
      <c r="BC22" s="355"/>
      <c r="BD22" s="355"/>
      <c r="BE22" s="355"/>
      <c r="BF22" s="355"/>
      <c r="BG22" s="355"/>
      <c r="BH22" s="355"/>
      <c r="BI22" s="355"/>
      <c r="BJ22" s="355"/>
      <c r="BK22" s="355"/>
      <c r="BL22" s="355"/>
      <c r="BM22" s="356"/>
      <c r="BN22" s="357">
        <v>2590745</v>
      </c>
      <c r="BO22" s="358"/>
      <c r="BP22" s="358"/>
      <c r="BQ22" s="358"/>
      <c r="BR22" s="358"/>
      <c r="BS22" s="358"/>
      <c r="BT22" s="358"/>
      <c r="BU22" s="359"/>
      <c r="BV22" s="357">
        <v>2237089</v>
      </c>
      <c r="BW22" s="358"/>
      <c r="BX22" s="358"/>
      <c r="BY22" s="358"/>
      <c r="BZ22" s="358"/>
      <c r="CA22" s="358"/>
      <c r="CB22" s="358"/>
      <c r="CC22" s="359"/>
      <c r="CD22" s="187"/>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4"/>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172</v>
      </c>
      <c r="AZ23" s="429"/>
      <c r="BA23" s="429"/>
      <c r="BB23" s="429"/>
      <c r="BC23" s="429"/>
      <c r="BD23" s="429"/>
      <c r="BE23" s="429"/>
      <c r="BF23" s="429"/>
      <c r="BG23" s="429"/>
      <c r="BH23" s="429"/>
      <c r="BI23" s="429"/>
      <c r="BJ23" s="429"/>
      <c r="BK23" s="429"/>
      <c r="BL23" s="429"/>
      <c r="BM23" s="430"/>
      <c r="BN23" s="394">
        <v>868355</v>
      </c>
      <c r="BO23" s="395"/>
      <c r="BP23" s="395"/>
      <c r="BQ23" s="395"/>
      <c r="BR23" s="395"/>
      <c r="BS23" s="395"/>
      <c r="BT23" s="395"/>
      <c r="BU23" s="396"/>
      <c r="BV23" s="394">
        <v>965006</v>
      </c>
      <c r="BW23" s="395"/>
      <c r="BX23" s="395"/>
      <c r="BY23" s="395"/>
      <c r="BZ23" s="395"/>
      <c r="CA23" s="395"/>
      <c r="CB23" s="395"/>
      <c r="CC23" s="396"/>
      <c r="CD23" s="187"/>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4"/>
      <c r="B24" s="565"/>
      <c r="C24" s="541"/>
      <c r="D24" s="542"/>
      <c r="E24" s="444" t="s">
        <v>173</v>
      </c>
      <c r="F24" s="424"/>
      <c r="G24" s="424"/>
      <c r="H24" s="424"/>
      <c r="I24" s="424"/>
      <c r="J24" s="424"/>
      <c r="K24" s="425"/>
      <c r="L24" s="445">
        <v>1</v>
      </c>
      <c r="M24" s="446"/>
      <c r="N24" s="446"/>
      <c r="O24" s="446"/>
      <c r="P24" s="488"/>
      <c r="Q24" s="445">
        <v>6410</v>
      </c>
      <c r="R24" s="446"/>
      <c r="S24" s="446"/>
      <c r="T24" s="446"/>
      <c r="U24" s="446"/>
      <c r="V24" s="488"/>
      <c r="W24" s="540"/>
      <c r="X24" s="541"/>
      <c r="Y24" s="542"/>
      <c r="Z24" s="444" t="s">
        <v>174</v>
      </c>
      <c r="AA24" s="424"/>
      <c r="AB24" s="424"/>
      <c r="AC24" s="424"/>
      <c r="AD24" s="424"/>
      <c r="AE24" s="424"/>
      <c r="AF24" s="424"/>
      <c r="AG24" s="425"/>
      <c r="AH24" s="445">
        <v>64</v>
      </c>
      <c r="AI24" s="446"/>
      <c r="AJ24" s="446"/>
      <c r="AK24" s="446"/>
      <c r="AL24" s="488"/>
      <c r="AM24" s="445">
        <v>177856</v>
      </c>
      <c r="AN24" s="446"/>
      <c r="AO24" s="446"/>
      <c r="AP24" s="446"/>
      <c r="AQ24" s="446"/>
      <c r="AR24" s="488"/>
      <c r="AS24" s="445">
        <v>2779</v>
      </c>
      <c r="AT24" s="446"/>
      <c r="AU24" s="446"/>
      <c r="AV24" s="446"/>
      <c r="AW24" s="446"/>
      <c r="AX24" s="447"/>
      <c r="AY24" s="513" t="s">
        <v>175</v>
      </c>
      <c r="AZ24" s="514"/>
      <c r="BA24" s="514"/>
      <c r="BB24" s="514"/>
      <c r="BC24" s="514"/>
      <c r="BD24" s="514"/>
      <c r="BE24" s="514"/>
      <c r="BF24" s="514"/>
      <c r="BG24" s="514"/>
      <c r="BH24" s="514"/>
      <c r="BI24" s="514"/>
      <c r="BJ24" s="514"/>
      <c r="BK24" s="514"/>
      <c r="BL24" s="514"/>
      <c r="BM24" s="515"/>
      <c r="BN24" s="394">
        <v>1698242</v>
      </c>
      <c r="BO24" s="395"/>
      <c r="BP24" s="395"/>
      <c r="BQ24" s="395"/>
      <c r="BR24" s="395"/>
      <c r="BS24" s="395"/>
      <c r="BT24" s="395"/>
      <c r="BU24" s="396"/>
      <c r="BV24" s="394">
        <v>1250881</v>
      </c>
      <c r="BW24" s="395"/>
      <c r="BX24" s="395"/>
      <c r="BY24" s="395"/>
      <c r="BZ24" s="395"/>
      <c r="CA24" s="395"/>
      <c r="CB24" s="395"/>
      <c r="CC24" s="396"/>
      <c r="CD24" s="187"/>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4"/>
      <c r="B25" s="565"/>
      <c r="C25" s="541"/>
      <c r="D25" s="542"/>
      <c r="E25" s="444" t="s">
        <v>176</v>
      </c>
      <c r="F25" s="424"/>
      <c r="G25" s="424"/>
      <c r="H25" s="424"/>
      <c r="I25" s="424"/>
      <c r="J25" s="424"/>
      <c r="K25" s="425"/>
      <c r="L25" s="445">
        <v>1</v>
      </c>
      <c r="M25" s="446"/>
      <c r="N25" s="446"/>
      <c r="O25" s="446"/>
      <c r="P25" s="488"/>
      <c r="Q25" s="445">
        <v>5460</v>
      </c>
      <c r="R25" s="446"/>
      <c r="S25" s="446"/>
      <c r="T25" s="446"/>
      <c r="U25" s="446"/>
      <c r="V25" s="488"/>
      <c r="W25" s="540"/>
      <c r="X25" s="541"/>
      <c r="Y25" s="542"/>
      <c r="Z25" s="444" t="s">
        <v>177</v>
      </c>
      <c r="AA25" s="424"/>
      <c r="AB25" s="424"/>
      <c r="AC25" s="424"/>
      <c r="AD25" s="424"/>
      <c r="AE25" s="424"/>
      <c r="AF25" s="424"/>
      <c r="AG25" s="425"/>
      <c r="AH25" s="445" t="s">
        <v>178</v>
      </c>
      <c r="AI25" s="446"/>
      <c r="AJ25" s="446"/>
      <c r="AK25" s="446"/>
      <c r="AL25" s="488"/>
      <c r="AM25" s="445" t="s">
        <v>140</v>
      </c>
      <c r="AN25" s="446"/>
      <c r="AO25" s="446"/>
      <c r="AP25" s="446"/>
      <c r="AQ25" s="446"/>
      <c r="AR25" s="488"/>
      <c r="AS25" s="445" t="s">
        <v>140</v>
      </c>
      <c r="AT25" s="446"/>
      <c r="AU25" s="446"/>
      <c r="AV25" s="446"/>
      <c r="AW25" s="446"/>
      <c r="AX25" s="447"/>
      <c r="AY25" s="354" t="s">
        <v>179</v>
      </c>
      <c r="AZ25" s="355"/>
      <c r="BA25" s="355"/>
      <c r="BB25" s="355"/>
      <c r="BC25" s="355"/>
      <c r="BD25" s="355"/>
      <c r="BE25" s="355"/>
      <c r="BF25" s="355"/>
      <c r="BG25" s="355"/>
      <c r="BH25" s="355"/>
      <c r="BI25" s="355"/>
      <c r="BJ25" s="355"/>
      <c r="BK25" s="355"/>
      <c r="BL25" s="355"/>
      <c r="BM25" s="356"/>
      <c r="BN25" s="357" t="s">
        <v>140</v>
      </c>
      <c r="BO25" s="358"/>
      <c r="BP25" s="358"/>
      <c r="BQ25" s="358"/>
      <c r="BR25" s="358"/>
      <c r="BS25" s="358"/>
      <c r="BT25" s="358"/>
      <c r="BU25" s="359"/>
      <c r="BV25" s="357">
        <v>500000</v>
      </c>
      <c r="BW25" s="358"/>
      <c r="BX25" s="358"/>
      <c r="BY25" s="358"/>
      <c r="BZ25" s="358"/>
      <c r="CA25" s="358"/>
      <c r="CB25" s="358"/>
      <c r="CC25" s="359"/>
      <c r="CD25" s="187"/>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4"/>
      <c r="B26" s="565"/>
      <c r="C26" s="541"/>
      <c r="D26" s="542"/>
      <c r="E26" s="444" t="s">
        <v>180</v>
      </c>
      <c r="F26" s="424"/>
      <c r="G26" s="424"/>
      <c r="H26" s="424"/>
      <c r="I26" s="424"/>
      <c r="J26" s="424"/>
      <c r="K26" s="425"/>
      <c r="L26" s="445">
        <v>1</v>
      </c>
      <c r="M26" s="446"/>
      <c r="N26" s="446"/>
      <c r="O26" s="446"/>
      <c r="P26" s="488"/>
      <c r="Q26" s="445">
        <v>4830</v>
      </c>
      <c r="R26" s="446"/>
      <c r="S26" s="446"/>
      <c r="T26" s="446"/>
      <c r="U26" s="446"/>
      <c r="V26" s="488"/>
      <c r="W26" s="540"/>
      <c r="X26" s="541"/>
      <c r="Y26" s="542"/>
      <c r="Z26" s="444" t="s">
        <v>181</v>
      </c>
      <c r="AA26" s="546"/>
      <c r="AB26" s="546"/>
      <c r="AC26" s="546"/>
      <c r="AD26" s="546"/>
      <c r="AE26" s="546"/>
      <c r="AF26" s="546"/>
      <c r="AG26" s="547"/>
      <c r="AH26" s="445" t="s">
        <v>178</v>
      </c>
      <c r="AI26" s="446"/>
      <c r="AJ26" s="446"/>
      <c r="AK26" s="446"/>
      <c r="AL26" s="488"/>
      <c r="AM26" s="445" t="s">
        <v>140</v>
      </c>
      <c r="AN26" s="446"/>
      <c r="AO26" s="446"/>
      <c r="AP26" s="446"/>
      <c r="AQ26" s="446"/>
      <c r="AR26" s="488"/>
      <c r="AS26" s="445" t="s">
        <v>178</v>
      </c>
      <c r="AT26" s="446"/>
      <c r="AU26" s="446"/>
      <c r="AV26" s="446"/>
      <c r="AW26" s="446"/>
      <c r="AX26" s="447"/>
      <c r="AY26" s="397" t="s">
        <v>182</v>
      </c>
      <c r="AZ26" s="398"/>
      <c r="BA26" s="398"/>
      <c r="BB26" s="398"/>
      <c r="BC26" s="398"/>
      <c r="BD26" s="398"/>
      <c r="BE26" s="398"/>
      <c r="BF26" s="398"/>
      <c r="BG26" s="398"/>
      <c r="BH26" s="398"/>
      <c r="BI26" s="398"/>
      <c r="BJ26" s="398"/>
      <c r="BK26" s="398"/>
      <c r="BL26" s="398"/>
      <c r="BM26" s="399"/>
      <c r="BN26" s="394" t="s">
        <v>140</v>
      </c>
      <c r="BO26" s="395"/>
      <c r="BP26" s="395"/>
      <c r="BQ26" s="395"/>
      <c r="BR26" s="395"/>
      <c r="BS26" s="395"/>
      <c r="BT26" s="395"/>
      <c r="BU26" s="396"/>
      <c r="BV26" s="394" t="s">
        <v>140</v>
      </c>
      <c r="BW26" s="395"/>
      <c r="BX26" s="395"/>
      <c r="BY26" s="395"/>
      <c r="BZ26" s="395"/>
      <c r="CA26" s="395"/>
      <c r="CB26" s="395"/>
      <c r="CC26" s="396"/>
      <c r="CD26" s="187"/>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4"/>
      <c r="B27" s="565"/>
      <c r="C27" s="541"/>
      <c r="D27" s="542"/>
      <c r="E27" s="444" t="s">
        <v>183</v>
      </c>
      <c r="F27" s="424"/>
      <c r="G27" s="424"/>
      <c r="H27" s="424"/>
      <c r="I27" s="424"/>
      <c r="J27" s="424"/>
      <c r="K27" s="425"/>
      <c r="L27" s="445">
        <v>1</v>
      </c>
      <c r="M27" s="446"/>
      <c r="N27" s="446"/>
      <c r="O27" s="446"/>
      <c r="P27" s="488"/>
      <c r="Q27" s="445">
        <v>2550</v>
      </c>
      <c r="R27" s="446"/>
      <c r="S27" s="446"/>
      <c r="T27" s="446"/>
      <c r="U27" s="446"/>
      <c r="V27" s="488"/>
      <c r="W27" s="540"/>
      <c r="X27" s="541"/>
      <c r="Y27" s="542"/>
      <c r="Z27" s="444" t="s">
        <v>184</v>
      </c>
      <c r="AA27" s="424"/>
      <c r="AB27" s="424"/>
      <c r="AC27" s="424"/>
      <c r="AD27" s="424"/>
      <c r="AE27" s="424"/>
      <c r="AF27" s="424"/>
      <c r="AG27" s="425"/>
      <c r="AH27" s="445" t="s">
        <v>178</v>
      </c>
      <c r="AI27" s="446"/>
      <c r="AJ27" s="446"/>
      <c r="AK27" s="446"/>
      <c r="AL27" s="488"/>
      <c r="AM27" s="445" t="s">
        <v>178</v>
      </c>
      <c r="AN27" s="446"/>
      <c r="AO27" s="446"/>
      <c r="AP27" s="446"/>
      <c r="AQ27" s="446"/>
      <c r="AR27" s="488"/>
      <c r="AS27" s="445" t="s">
        <v>178</v>
      </c>
      <c r="AT27" s="446"/>
      <c r="AU27" s="446"/>
      <c r="AV27" s="446"/>
      <c r="AW27" s="446"/>
      <c r="AX27" s="447"/>
      <c r="AY27" s="489" t="s">
        <v>185</v>
      </c>
      <c r="AZ27" s="490"/>
      <c r="BA27" s="490"/>
      <c r="BB27" s="490"/>
      <c r="BC27" s="490"/>
      <c r="BD27" s="490"/>
      <c r="BE27" s="490"/>
      <c r="BF27" s="490"/>
      <c r="BG27" s="490"/>
      <c r="BH27" s="490"/>
      <c r="BI27" s="490"/>
      <c r="BJ27" s="490"/>
      <c r="BK27" s="490"/>
      <c r="BL27" s="490"/>
      <c r="BM27" s="491"/>
      <c r="BN27" s="516" t="s">
        <v>178</v>
      </c>
      <c r="BO27" s="517"/>
      <c r="BP27" s="517"/>
      <c r="BQ27" s="517"/>
      <c r="BR27" s="517"/>
      <c r="BS27" s="517"/>
      <c r="BT27" s="517"/>
      <c r="BU27" s="518"/>
      <c r="BV27" s="516" t="s">
        <v>178</v>
      </c>
      <c r="BW27" s="517"/>
      <c r="BX27" s="517"/>
      <c r="BY27" s="517"/>
      <c r="BZ27" s="517"/>
      <c r="CA27" s="517"/>
      <c r="CB27" s="517"/>
      <c r="CC27" s="518"/>
      <c r="CD27" s="189"/>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4"/>
      <c r="B28" s="565"/>
      <c r="C28" s="541"/>
      <c r="D28" s="542"/>
      <c r="E28" s="444" t="s">
        <v>186</v>
      </c>
      <c r="F28" s="424"/>
      <c r="G28" s="424"/>
      <c r="H28" s="424"/>
      <c r="I28" s="424"/>
      <c r="J28" s="424"/>
      <c r="K28" s="425"/>
      <c r="L28" s="445">
        <v>1</v>
      </c>
      <c r="M28" s="446"/>
      <c r="N28" s="446"/>
      <c r="O28" s="446"/>
      <c r="P28" s="488"/>
      <c r="Q28" s="445">
        <v>1850</v>
      </c>
      <c r="R28" s="446"/>
      <c r="S28" s="446"/>
      <c r="T28" s="446"/>
      <c r="U28" s="446"/>
      <c r="V28" s="488"/>
      <c r="W28" s="540"/>
      <c r="X28" s="541"/>
      <c r="Y28" s="542"/>
      <c r="Z28" s="444" t="s">
        <v>187</v>
      </c>
      <c r="AA28" s="424"/>
      <c r="AB28" s="424"/>
      <c r="AC28" s="424"/>
      <c r="AD28" s="424"/>
      <c r="AE28" s="424"/>
      <c r="AF28" s="424"/>
      <c r="AG28" s="425"/>
      <c r="AH28" s="445" t="s">
        <v>140</v>
      </c>
      <c r="AI28" s="446"/>
      <c r="AJ28" s="446"/>
      <c r="AK28" s="446"/>
      <c r="AL28" s="488"/>
      <c r="AM28" s="445" t="s">
        <v>178</v>
      </c>
      <c r="AN28" s="446"/>
      <c r="AO28" s="446"/>
      <c r="AP28" s="446"/>
      <c r="AQ28" s="446"/>
      <c r="AR28" s="488"/>
      <c r="AS28" s="445" t="s">
        <v>178</v>
      </c>
      <c r="AT28" s="446"/>
      <c r="AU28" s="446"/>
      <c r="AV28" s="446"/>
      <c r="AW28" s="446"/>
      <c r="AX28" s="447"/>
      <c r="AY28" s="548" t="s">
        <v>188</v>
      </c>
      <c r="AZ28" s="549"/>
      <c r="BA28" s="549"/>
      <c r="BB28" s="550"/>
      <c r="BC28" s="354" t="s">
        <v>50</v>
      </c>
      <c r="BD28" s="355"/>
      <c r="BE28" s="355"/>
      <c r="BF28" s="355"/>
      <c r="BG28" s="355"/>
      <c r="BH28" s="355"/>
      <c r="BI28" s="355"/>
      <c r="BJ28" s="355"/>
      <c r="BK28" s="355"/>
      <c r="BL28" s="355"/>
      <c r="BM28" s="356"/>
      <c r="BN28" s="357">
        <v>621395</v>
      </c>
      <c r="BO28" s="358"/>
      <c r="BP28" s="358"/>
      <c r="BQ28" s="358"/>
      <c r="BR28" s="358"/>
      <c r="BS28" s="358"/>
      <c r="BT28" s="358"/>
      <c r="BU28" s="359"/>
      <c r="BV28" s="357">
        <v>619985</v>
      </c>
      <c r="BW28" s="358"/>
      <c r="BX28" s="358"/>
      <c r="BY28" s="358"/>
      <c r="BZ28" s="358"/>
      <c r="CA28" s="358"/>
      <c r="CB28" s="358"/>
      <c r="CC28" s="359"/>
      <c r="CD28" s="187"/>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4"/>
      <c r="B29" s="565"/>
      <c r="C29" s="541"/>
      <c r="D29" s="542"/>
      <c r="E29" s="444" t="s">
        <v>189</v>
      </c>
      <c r="F29" s="424"/>
      <c r="G29" s="424"/>
      <c r="H29" s="424"/>
      <c r="I29" s="424"/>
      <c r="J29" s="424"/>
      <c r="K29" s="425"/>
      <c r="L29" s="445">
        <v>10</v>
      </c>
      <c r="M29" s="446"/>
      <c r="N29" s="446"/>
      <c r="O29" s="446"/>
      <c r="P29" s="488"/>
      <c r="Q29" s="445">
        <v>1500</v>
      </c>
      <c r="R29" s="446"/>
      <c r="S29" s="446"/>
      <c r="T29" s="446"/>
      <c r="U29" s="446"/>
      <c r="V29" s="488"/>
      <c r="W29" s="543"/>
      <c r="X29" s="544"/>
      <c r="Y29" s="545"/>
      <c r="Z29" s="444" t="s">
        <v>190</v>
      </c>
      <c r="AA29" s="424"/>
      <c r="AB29" s="424"/>
      <c r="AC29" s="424"/>
      <c r="AD29" s="424"/>
      <c r="AE29" s="424"/>
      <c r="AF29" s="424"/>
      <c r="AG29" s="425"/>
      <c r="AH29" s="445">
        <v>64</v>
      </c>
      <c r="AI29" s="446"/>
      <c r="AJ29" s="446"/>
      <c r="AK29" s="446"/>
      <c r="AL29" s="488"/>
      <c r="AM29" s="445">
        <v>177856</v>
      </c>
      <c r="AN29" s="446"/>
      <c r="AO29" s="446"/>
      <c r="AP29" s="446"/>
      <c r="AQ29" s="446"/>
      <c r="AR29" s="488"/>
      <c r="AS29" s="445">
        <v>2779</v>
      </c>
      <c r="AT29" s="446"/>
      <c r="AU29" s="446"/>
      <c r="AV29" s="446"/>
      <c r="AW29" s="446"/>
      <c r="AX29" s="447"/>
      <c r="AY29" s="551"/>
      <c r="AZ29" s="552"/>
      <c r="BA29" s="552"/>
      <c r="BB29" s="553"/>
      <c r="BC29" s="428" t="s">
        <v>191</v>
      </c>
      <c r="BD29" s="429"/>
      <c r="BE29" s="429"/>
      <c r="BF29" s="429"/>
      <c r="BG29" s="429"/>
      <c r="BH29" s="429"/>
      <c r="BI29" s="429"/>
      <c r="BJ29" s="429"/>
      <c r="BK29" s="429"/>
      <c r="BL29" s="429"/>
      <c r="BM29" s="430"/>
      <c r="BN29" s="394">
        <v>802228</v>
      </c>
      <c r="BO29" s="395"/>
      <c r="BP29" s="395"/>
      <c r="BQ29" s="395"/>
      <c r="BR29" s="395"/>
      <c r="BS29" s="395"/>
      <c r="BT29" s="395"/>
      <c r="BU29" s="396"/>
      <c r="BV29" s="394">
        <v>801436</v>
      </c>
      <c r="BW29" s="395"/>
      <c r="BX29" s="395"/>
      <c r="BY29" s="395"/>
      <c r="BZ29" s="395"/>
      <c r="CA29" s="395"/>
      <c r="CB29" s="395"/>
      <c r="CC29" s="396"/>
      <c r="CD29" s="189"/>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4"/>
      <c r="B30" s="566"/>
      <c r="C30" s="567"/>
      <c r="D30" s="568"/>
      <c r="E30" s="448"/>
      <c r="F30" s="449"/>
      <c r="G30" s="449"/>
      <c r="H30" s="449"/>
      <c r="I30" s="449"/>
      <c r="J30" s="449"/>
      <c r="K30" s="450"/>
      <c r="L30" s="558"/>
      <c r="M30" s="559"/>
      <c r="N30" s="559"/>
      <c r="O30" s="559"/>
      <c r="P30" s="560"/>
      <c r="Q30" s="558"/>
      <c r="R30" s="559"/>
      <c r="S30" s="559"/>
      <c r="T30" s="559"/>
      <c r="U30" s="559"/>
      <c r="V30" s="560"/>
      <c r="W30" s="561" t="s">
        <v>192</v>
      </c>
      <c r="X30" s="562"/>
      <c r="Y30" s="562"/>
      <c r="Z30" s="562"/>
      <c r="AA30" s="562"/>
      <c r="AB30" s="562"/>
      <c r="AC30" s="562"/>
      <c r="AD30" s="562"/>
      <c r="AE30" s="562"/>
      <c r="AF30" s="562"/>
      <c r="AG30" s="563"/>
      <c r="AH30" s="524">
        <v>93.8</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52</v>
      </c>
      <c r="BD30" s="514"/>
      <c r="BE30" s="514"/>
      <c r="BF30" s="514"/>
      <c r="BG30" s="514"/>
      <c r="BH30" s="514"/>
      <c r="BI30" s="514"/>
      <c r="BJ30" s="514"/>
      <c r="BK30" s="514"/>
      <c r="BL30" s="514"/>
      <c r="BM30" s="515"/>
      <c r="BN30" s="516">
        <v>3276218</v>
      </c>
      <c r="BO30" s="517"/>
      <c r="BP30" s="517"/>
      <c r="BQ30" s="517"/>
      <c r="BR30" s="517"/>
      <c r="BS30" s="517"/>
      <c r="BT30" s="517"/>
      <c r="BU30" s="518"/>
      <c r="BV30" s="516">
        <v>3400136</v>
      </c>
      <c r="BW30" s="517"/>
      <c r="BX30" s="517"/>
      <c r="BY30" s="517"/>
      <c r="BZ30" s="517"/>
      <c r="CA30" s="517"/>
      <c r="CB30" s="517"/>
      <c r="CC30" s="518"/>
      <c r="CD30" s="190"/>
      <c r="CE30" s="191"/>
      <c r="CF30" s="191"/>
      <c r="CG30" s="191"/>
      <c r="CH30" s="191"/>
      <c r="CI30" s="191"/>
      <c r="CJ30" s="191"/>
      <c r="CK30" s="191"/>
      <c r="CL30" s="191"/>
      <c r="CM30" s="191"/>
      <c r="CN30" s="191"/>
      <c r="CO30" s="191"/>
      <c r="CP30" s="191"/>
      <c r="CQ30" s="191"/>
      <c r="CR30" s="191"/>
      <c r="CS30" s="192"/>
      <c r="CT30" s="193"/>
      <c r="CU30" s="194"/>
      <c r="CV30" s="194"/>
      <c r="CW30" s="194"/>
      <c r="CX30" s="194"/>
      <c r="CY30" s="194"/>
      <c r="CZ30" s="194"/>
      <c r="DA30" s="195"/>
      <c r="DB30" s="193"/>
      <c r="DC30" s="194"/>
      <c r="DD30" s="194"/>
      <c r="DE30" s="194"/>
      <c r="DF30" s="194"/>
      <c r="DG30" s="194"/>
      <c r="DH30" s="194"/>
      <c r="DI30" s="195"/>
    </row>
    <row r="31" spans="1:113" ht="13.5" customHeight="1" x14ac:dyDescent="0.15">
      <c r="A31" s="174"/>
      <c r="B31" s="196"/>
      <c r="DI31" s="197"/>
    </row>
    <row r="32" spans="1:113" ht="13.5" customHeight="1" x14ac:dyDescent="0.15">
      <c r="A32" s="174"/>
      <c r="B32" s="198"/>
      <c r="C32" s="557" t="s">
        <v>193</v>
      </c>
      <c r="D32" s="557"/>
      <c r="E32" s="557"/>
      <c r="F32" s="557"/>
      <c r="G32" s="557"/>
      <c r="H32" s="557"/>
      <c r="I32" s="557"/>
      <c r="J32" s="557"/>
      <c r="K32" s="557"/>
      <c r="L32" s="557"/>
      <c r="M32" s="557"/>
      <c r="N32" s="557"/>
      <c r="O32" s="557"/>
      <c r="P32" s="557"/>
      <c r="Q32" s="557"/>
      <c r="R32" s="557"/>
      <c r="S32" s="557"/>
      <c r="U32" s="398" t="s">
        <v>194</v>
      </c>
      <c r="V32" s="398"/>
      <c r="W32" s="398"/>
      <c r="X32" s="398"/>
      <c r="Y32" s="398"/>
      <c r="Z32" s="398"/>
      <c r="AA32" s="398"/>
      <c r="AB32" s="398"/>
      <c r="AC32" s="398"/>
      <c r="AD32" s="398"/>
      <c r="AE32" s="398"/>
      <c r="AF32" s="398"/>
      <c r="AG32" s="398"/>
      <c r="AH32" s="398"/>
      <c r="AI32" s="398"/>
      <c r="AJ32" s="398"/>
      <c r="AK32" s="398"/>
      <c r="AM32" s="398" t="s">
        <v>195</v>
      </c>
      <c r="AN32" s="398"/>
      <c r="AO32" s="398"/>
      <c r="AP32" s="398"/>
      <c r="AQ32" s="398"/>
      <c r="AR32" s="398"/>
      <c r="AS32" s="398"/>
      <c r="AT32" s="398"/>
      <c r="AU32" s="398"/>
      <c r="AV32" s="398"/>
      <c r="AW32" s="398"/>
      <c r="AX32" s="398"/>
      <c r="AY32" s="398"/>
      <c r="AZ32" s="398"/>
      <c r="BA32" s="398"/>
      <c r="BB32" s="398"/>
      <c r="BC32" s="398"/>
      <c r="BE32" s="398" t="s">
        <v>196</v>
      </c>
      <c r="BF32" s="398"/>
      <c r="BG32" s="398"/>
      <c r="BH32" s="398"/>
      <c r="BI32" s="398"/>
      <c r="BJ32" s="398"/>
      <c r="BK32" s="398"/>
      <c r="BL32" s="398"/>
      <c r="BM32" s="398"/>
      <c r="BN32" s="398"/>
      <c r="BO32" s="398"/>
      <c r="BP32" s="398"/>
      <c r="BQ32" s="398"/>
      <c r="BR32" s="398"/>
      <c r="BS32" s="398"/>
      <c r="BT32" s="398"/>
      <c r="BU32" s="398"/>
      <c r="BW32" s="398" t="s">
        <v>197</v>
      </c>
      <c r="BX32" s="398"/>
      <c r="BY32" s="398"/>
      <c r="BZ32" s="398"/>
      <c r="CA32" s="398"/>
      <c r="CB32" s="398"/>
      <c r="CC32" s="398"/>
      <c r="CD32" s="398"/>
      <c r="CE32" s="398"/>
      <c r="CF32" s="398"/>
      <c r="CG32" s="398"/>
      <c r="CH32" s="398"/>
      <c r="CI32" s="398"/>
      <c r="CJ32" s="398"/>
      <c r="CK32" s="398"/>
      <c r="CL32" s="398"/>
      <c r="CM32" s="398"/>
      <c r="CO32" s="398" t="s">
        <v>198</v>
      </c>
      <c r="CP32" s="398"/>
      <c r="CQ32" s="398"/>
      <c r="CR32" s="398"/>
      <c r="CS32" s="398"/>
      <c r="CT32" s="398"/>
      <c r="CU32" s="398"/>
      <c r="CV32" s="398"/>
      <c r="CW32" s="398"/>
      <c r="CX32" s="398"/>
      <c r="CY32" s="398"/>
      <c r="CZ32" s="398"/>
      <c r="DA32" s="398"/>
      <c r="DB32" s="398"/>
      <c r="DC32" s="398"/>
      <c r="DD32" s="398"/>
      <c r="DE32" s="398"/>
      <c r="DI32" s="197"/>
    </row>
    <row r="33" spans="1:113" ht="13.5" customHeight="1" x14ac:dyDescent="0.15">
      <c r="A33" s="174"/>
      <c r="B33" s="198"/>
      <c r="C33" s="418" t="s">
        <v>199</v>
      </c>
      <c r="D33" s="418"/>
      <c r="E33" s="383" t="s">
        <v>200</v>
      </c>
      <c r="F33" s="383"/>
      <c r="G33" s="383"/>
      <c r="H33" s="383"/>
      <c r="I33" s="383"/>
      <c r="J33" s="383"/>
      <c r="K33" s="383"/>
      <c r="L33" s="383"/>
      <c r="M33" s="383"/>
      <c r="N33" s="383"/>
      <c r="O33" s="383"/>
      <c r="P33" s="383"/>
      <c r="Q33" s="383"/>
      <c r="R33" s="383"/>
      <c r="S33" s="383"/>
      <c r="T33" s="199"/>
      <c r="U33" s="418" t="s">
        <v>199</v>
      </c>
      <c r="V33" s="418"/>
      <c r="W33" s="383" t="s">
        <v>200</v>
      </c>
      <c r="X33" s="383"/>
      <c r="Y33" s="383"/>
      <c r="Z33" s="383"/>
      <c r="AA33" s="383"/>
      <c r="AB33" s="383"/>
      <c r="AC33" s="383"/>
      <c r="AD33" s="383"/>
      <c r="AE33" s="383"/>
      <c r="AF33" s="383"/>
      <c r="AG33" s="383"/>
      <c r="AH33" s="383"/>
      <c r="AI33" s="383"/>
      <c r="AJ33" s="383"/>
      <c r="AK33" s="383"/>
      <c r="AL33" s="199"/>
      <c r="AM33" s="418" t="s">
        <v>199</v>
      </c>
      <c r="AN33" s="418"/>
      <c r="AO33" s="383" t="s">
        <v>201</v>
      </c>
      <c r="AP33" s="383"/>
      <c r="AQ33" s="383"/>
      <c r="AR33" s="383"/>
      <c r="AS33" s="383"/>
      <c r="AT33" s="383"/>
      <c r="AU33" s="383"/>
      <c r="AV33" s="383"/>
      <c r="AW33" s="383"/>
      <c r="AX33" s="383"/>
      <c r="AY33" s="383"/>
      <c r="AZ33" s="383"/>
      <c r="BA33" s="383"/>
      <c r="BB33" s="383"/>
      <c r="BC33" s="383"/>
      <c r="BD33" s="200"/>
      <c r="BE33" s="383" t="s">
        <v>202</v>
      </c>
      <c r="BF33" s="383"/>
      <c r="BG33" s="383" t="s">
        <v>203</v>
      </c>
      <c r="BH33" s="383"/>
      <c r="BI33" s="383"/>
      <c r="BJ33" s="383"/>
      <c r="BK33" s="383"/>
      <c r="BL33" s="383"/>
      <c r="BM33" s="383"/>
      <c r="BN33" s="383"/>
      <c r="BO33" s="383"/>
      <c r="BP33" s="383"/>
      <c r="BQ33" s="383"/>
      <c r="BR33" s="383"/>
      <c r="BS33" s="383"/>
      <c r="BT33" s="383"/>
      <c r="BU33" s="383"/>
      <c r="BV33" s="200"/>
      <c r="BW33" s="418" t="s">
        <v>202</v>
      </c>
      <c r="BX33" s="418"/>
      <c r="BY33" s="383" t="s">
        <v>204</v>
      </c>
      <c r="BZ33" s="383"/>
      <c r="CA33" s="383"/>
      <c r="CB33" s="383"/>
      <c r="CC33" s="383"/>
      <c r="CD33" s="383"/>
      <c r="CE33" s="383"/>
      <c r="CF33" s="383"/>
      <c r="CG33" s="383"/>
      <c r="CH33" s="383"/>
      <c r="CI33" s="383"/>
      <c r="CJ33" s="383"/>
      <c r="CK33" s="383"/>
      <c r="CL33" s="383"/>
      <c r="CM33" s="383"/>
      <c r="CN33" s="199"/>
      <c r="CO33" s="418" t="s">
        <v>205</v>
      </c>
      <c r="CP33" s="418"/>
      <c r="CQ33" s="383" t="s">
        <v>206</v>
      </c>
      <c r="CR33" s="383"/>
      <c r="CS33" s="383"/>
      <c r="CT33" s="383"/>
      <c r="CU33" s="383"/>
      <c r="CV33" s="383"/>
      <c r="CW33" s="383"/>
      <c r="CX33" s="383"/>
      <c r="CY33" s="383"/>
      <c r="CZ33" s="383"/>
      <c r="DA33" s="383"/>
      <c r="DB33" s="383"/>
      <c r="DC33" s="383"/>
      <c r="DD33" s="383"/>
      <c r="DE33" s="383"/>
      <c r="DF33" s="199"/>
      <c r="DG33" s="583" t="s">
        <v>207</v>
      </c>
      <c r="DH33" s="583"/>
      <c r="DI33" s="201"/>
    </row>
    <row r="34" spans="1:113" ht="32.25" customHeight="1" x14ac:dyDescent="0.15">
      <c r="A34" s="174"/>
      <c r="B34" s="198"/>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4"/>
      <c r="U34" s="584">
        <f>IF(W34="","",MAX(C34:D43)+1)</f>
        <v>2</v>
      </c>
      <c r="V34" s="584"/>
      <c r="W34" s="585" t="str">
        <f>IF('各会計、関係団体の財政状況及び健全化判断比率'!B28="","",'各会計、関係団体の財政状況及び健全化判断比率'!B28)</f>
        <v>喬木村国民健康保険特別会計</v>
      </c>
      <c r="X34" s="585"/>
      <c r="Y34" s="585"/>
      <c r="Z34" s="585"/>
      <c r="AA34" s="585"/>
      <c r="AB34" s="585"/>
      <c r="AC34" s="585"/>
      <c r="AD34" s="585"/>
      <c r="AE34" s="585"/>
      <c r="AF34" s="585"/>
      <c r="AG34" s="585"/>
      <c r="AH34" s="585"/>
      <c r="AI34" s="585"/>
      <c r="AJ34" s="585"/>
      <c r="AK34" s="585"/>
      <c r="AL34" s="174"/>
      <c r="AM34" s="584">
        <f>IF(AO34="","",MAX(C34:D43,U34:V43)+1)</f>
        <v>6</v>
      </c>
      <c r="AN34" s="584"/>
      <c r="AO34" s="585" t="str">
        <f>IF('各会計、関係団体の財政状況及び健全化判断比率'!B32="","",'各会計、関係団体の財政状況及び健全化判断比率'!B32)</f>
        <v>喬木村水道事業会計</v>
      </c>
      <c r="AP34" s="585"/>
      <c r="AQ34" s="585"/>
      <c r="AR34" s="585"/>
      <c r="AS34" s="585"/>
      <c r="AT34" s="585"/>
      <c r="AU34" s="585"/>
      <c r="AV34" s="585"/>
      <c r="AW34" s="585"/>
      <c r="AX34" s="585"/>
      <c r="AY34" s="585"/>
      <c r="AZ34" s="585"/>
      <c r="BA34" s="585"/>
      <c r="BB34" s="585"/>
      <c r="BC34" s="585"/>
      <c r="BD34" s="174"/>
      <c r="BE34" s="584" t="str">
        <f>IF(BG34="","",MAX(C34:D43,U34:V43,AM34:AN43)+1)</f>
        <v/>
      </c>
      <c r="BF34" s="584"/>
      <c r="BG34" s="585"/>
      <c r="BH34" s="585"/>
      <c r="BI34" s="585"/>
      <c r="BJ34" s="585"/>
      <c r="BK34" s="585"/>
      <c r="BL34" s="585"/>
      <c r="BM34" s="585"/>
      <c r="BN34" s="585"/>
      <c r="BO34" s="585"/>
      <c r="BP34" s="585"/>
      <c r="BQ34" s="585"/>
      <c r="BR34" s="585"/>
      <c r="BS34" s="585"/>
      <c r="BT34" s="585"/>
      <c r="BU34" s="585"/>
      <c r="BV34" s="174"/>
      <c r="BW34" s="584">
        <f>IF(BY34="","",MAX(C34:D43,U34:V43,AM34:AN43,BE34:BF43)+1)</f>
        <v>9</v>
      </c>
      <c r="BX34" s="584"/>
      <c r="BY34" s="585" t="str">
        <f>IF('各会計、関係団体の財政状況及び健全化判断比率'!B68="","",'各会計、関係団体の財政状況及び健全化判断比率'!B68)</f>
        <v>南信州広域連合（一般会計）</v>
      </c>
      <c r="BZ34" s="585"/>
      <c r="CA34" s="585"/>
      <c r="CB34" s="585"/>
      <c r="CC34" s="585"/>
      <c r="CD34" s="585"/>
      <c r="CE34" s="585"/>
      <c r="CF34" s="585"/>
      <c r="CG34" s="585"/>
      <c r="CH34" s="585"/>
      <c r="CI34" s="585"/>
      <c r="CJ34" s="585"/>
      <c r="CK34" s="585"/>
      <c r="CL34" s="585"/>
      <c r="CM34" s="585"/>
      <c r="CN34" s="174"/>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1"/>
    </row>
    <row r="35" spans="1:113" ht="32.25" customHeight="1" x14ac:dyDescent="0.15">
      <c r="A35" s="174"/>
      <c r="B35" s="198"/>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4"/>
      <c r="U35" s="584">
        <f>IF(W35="","",U34+1)</f>
        <v>3</v>
      </c>
      <c r="V35" s="584"/>
      <c r="W35" s="585" t="str">
        <f>IF('各会計、関係団体の財政状況及び健全化判断比率'!B29="","",'各会計、関係団体の財政状況及び健全化判断比率'!B29)</f>
        <v>喬木村後期高齢者医療特別会計</v>
      </c>
      <c r="X35" s="585"/>
      <c r="Y35" s="585"/>
      <c r="Z35" s="585"/>
      <c r="AA35" s="585"/>
      <c r="AB35" s="585"/>
      <c r="AC35" s="585"/>
      <c r="AD35" s="585"/>
      <c r="AE35" s="585"/>
      <c r="AF35" s="585"/>
      <c r="AG35" s="585"/>
      <c r="AH35" s="585"/>
      <c r="AI35" s="585"/>
      <c r="AJ35" s="585"/>
      <c r="AK35" s="585"/>
      <c r="AL35" s="174"/>
      <c r="AM35" s="584">
        <f t="shared" ref="AM35:AM43" si="0">IF(AO35="","",AM34+1)</f>
        <v>7</v>
      </c>
      <c r="AN35" s="584"/>
      <c r="AO35" s="585" t="str">
        <f>IF('各会計、関係団体の財政状況及び健全化判断比率'!B33="","",'各会計、関係団体の財政状況及び健全化判断比率'!B33)</f>
        <v>喬木村特定環境保全公共下水道事業会計</v>
      </c>
      <c r="AP35" s="585"/>
      <c r="AQ35" s="585"/>
      <c r="AR35" s="585"/>
      <c r="AS35" s="585"/>
      <c r="AT35" s="585"/>
      <c r="AU35" s="585"/>
      <c r="AV35" s="585"/>
      <c r="AW35" s="585"/>
      <c r="AX35" s="585"/>
      <c r="AY35" s="585"/>
      <c r="AZ35" s="585"/>
      <c r="BA35" s="585"/>
      <c r="BB35" s="585"/>
      <c r="BC35" s="585"/>
      <c r="BD35" s="174"/>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4"/>
      <c r="BW35" s="584">
        <f t="shared" ref="BW35:BW43" si="2">IF(BY35="","",BW34+1)</f>
        <v>10</v>
      </c>
      <c r="BX35" s="584"/>
      <c r="BY35" s="585" t="str">
        <f>IF('各会計、関係団体の財政状況及び健全化判断比率'!B69="","",'各会計、関係団体の財政状況及び健全化判断比率'!B69)</f>
        <v>南信州広域連合（南信州広域連合振興基金特別会計）</v>
      </c>
      <c r="BZ35" s="585"/>
      <c r="CA35" s="585"/>
      <c r="CB35" s="585"/>
      <c r="CC35" s="585"/>
      <c r="CD35" s="585"/>
      <c r="CE35" s="585"/>
      <c r="CF35" s="585"/>
      <c r="CG35" s="585"/>
      <c r="CH35" s="585"/>
      <c r="CI35" s="585"/>
      <c r="CJ35" s="585"/>
      <c r="CK35" s="585"/>
      <c r="CL35" s="585"/>
      <c r="CM35" s="585"/>
      <c r="CN35" s="174"/>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1"/>
    </row>
    <row r="36" spans="1:113" ht="32.25" customHeight="1" x14ac:dyDescent="0.15">
      <c r="A36" s="174"/>
      <c r="B36" s="198"/>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4"/>
      <c r="U36" s="584">
        <f t="shared" ref="U36:U43" si="4">IF(W36="","",U35+1)</f>
        <v>4</v>
      </c>
      <c r="V36" s="584"/>
      <c r="W36" s="585" t="str">
        <f>IF('各会計、関係団体の財政状況及び健全化判断比率'!B30="","",'各会計、関係団体の財政状況及び健全化判断比率'!B30)</f>
        <v>喬木村介護保険特別会計</v>
      </c>
      <c r="X36" s="585"/>
      <c r="Y36" s="585"/>
      <c r="Z36" s="585"/>
      <c r="AA36" s="585"/>
      <c r="AB36" s="585"/>
      <c r="AC36" s="585"/>
      <c r="AD36" s="585"/>
      <c r="AE36" s="585"/>
      <c r="AF36" s="585"/>
      <c r="AG36" s="585"/>
      <c r="AH36" s="585"/>
      <c r="AI36" s="585"/>
      <c r="AJ36" s="585"/>
      <c r="AK36" s="585"/>
      <c r="AL36" s="174"/>
      <c r="AM36" s="584">
        <f t="shared" si="0"/>
        <v>8</v>
      </c>
      <c r="AN36" s="584"/>
      <c r="AO36" s="585" t="str">
        <f>IF('各会計、関係団体の財政状況及び健全化判断比率'!B34="","",'各会計、関係団体の財政状況及び健全化判断比率'!B34)</f>
        <v>喬木村農業集落排水事業会計</v>
      </c>
      <c r="AP36" s="585"/>
      <c r="AQ36" s="585"/>
      <c r="AR36" s="585"/>
      <c r="AS36" s="585"/>
      <c r="AT36" s="585"/>
      <c r="AU36" s="585"/>
      <c r="AV36" s="585"/>
      <c r="AW36" s="585"/>
      <c r="AX36" s="585"/>
      <c r="AY36" s="585"/>
      <c r="AZ36" s="585"/>
      <c r="BA36" s="585"/>
      <c r="BB36" s="585"/>
      <c r="BC36" s="585"/>
      <c r="BD36" s="174"/>
      <c r="BE36" s="584" t="str">
        <f t="shared" si="1"/>
        <v/>
      </c>
      <c r="BF36" s="584"/>
      <c r="BG36" s="585"/>
      <c r="BH36" s="585"/>
      <c r="BI36" s="585"/>
      <c r="BJ36" s="585"/>
      <c r="BK36" s="585"/>
      <c r="BL36" s="585"/>
      <c r="BM36" s="585"/>
      <c r="BN36" s="585"/>
      <c r="BO36" s="585"/>
      <c r="BP36" s="585"/>
      <c r="BQ36" s="585"/>
      <c r="BR36" s="585"/>
      <c r="BS36" s="585"/>
      <c r="BT36" s="585"/>
      <c r="BU36" s="585"/>
      <c r="BV36" s="174"/>
      <c r="BW36" s="584">
        <f t="shared" si="2"/>
        <v>11</v>
      </c>
      <c r="BX36" s="584"/>
      <c r="BY36" s="585" t="str">
        <f>IF('各会計、関係団体の財政状況及び健全化判断比率'!B70="","",'各会計、関係団体の財政状況及び健全化判断比率'!B70)</f>
        <v>南信州広域連合（飯田広域消防特別会計）</v>
      </c>
      <c r="BZ36" s="585"/>
      <c r="CA36" s="585"/>
      <c r="CB36" s="585"/>
      <c r="CC36" s="585"/>
      <c r="CD36" s="585"/>
      <c r="CE36" s="585"/>
      <c r="CF36" s="585"/>
      <c r="CG36" s="585"/>
      <c r="CH36" s="585"/>
      <c r="CI36" s="585"/>
      <c r="CJ36" s="585"/>
      <c r="CK36" s="585"/>
      <c r="CL36" s="585"/>
      <c r="CM36" s="585"/>
      <c r="CN36" s="174"/>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1"/>
    </row>
    <row r="37" spans="1:113" ht="32.25" customHeight="1" x14ac:dyDescent="0.15">
      <c r="A37" s="174"/>
      <c r="B37" s="198"/>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4"/>
      <c r="U37" s="584">
        <f t="shared" si="4"/>
        <v>5</v>
      </c>
      <c r="V37" s="584"/>
      <c r="W37" s="585" t="str">
        <f>IF('各会計、関係団体の財政状況及び健全化判断比率'!B31="","",'各会計、関係団体の財政状況及び健全化判断比率'!B31)</f>
        <v>喬木村介護サービス事業会計</v>
      </c>
      <c r="X37" s="585"/>
      <c r="Y37" s="585"/>
      <c r="Z37" s="585"/>
      <c r="AA37" s="585"/>
      <c r="AB37" s="585"/>
      <c r="AC37" s="585"/>
      <c r="AD37" s="585"/>
      <c r="AE37" s="585"/>
      <c r="AF37" s="585"/>
      <c r="AG37" s="585"/>
      <c r="AH37" s="585"/>
      <c r="AI37" s="585"/>
      <c r="AJ37" s="585"/>
      <c r="AK37" s="585"/>
      <c r="AL37" s="174"/>
      <c r="AM37" s="584" t="str">
        <f t="shared" si="0"/>
        <v/>
      </c>
      <c r="AN37" s="584"/>
      <c r="AO37" s="585"/>
      <c r="AP37" s="585"/>
      <c r="AQ37" s="585"/>
      <c r="AR37" s="585"/>
      <c r="AS37" s="585"/>
      <c r="AT37" s="585"/>
      <c r="AU37" s="585"/>
      <c r="AV37" s="585"/>
      <c r="AW37" s="585"/>
      <c r="AX37" s="585"/>
      <c r="AY37" s="585"/>
      <c r="AZ37" s="585"/>
      <c r="BA37" s="585"/>
      <c r="BB37" s="585"/>
      <c r="BC37" s="585"/>
      <c r="BD37" s="174"/>
      <c r="BE37" s="584" t="str">
        <f t="shared" si="1"/>
        <v/>
      </c>
      <c r="BF37" s="584"/>
      <c r="BG37" s="585"/>
      <c r="BH37" s="585"/>
      <c r="BI37" s="585"/>
      <c r="BJ37" s="585"/>
      <c r="BK37" s="585"/>
      <c r="BL37" s="585"/>
      <c r="BM37" s="585"/>
      <c r="BN37" s="585"/>
      <c r="BO37" s="585"/>
      <c r="BP37" s="585"/>
      <c r="BQ37" s="585"/>
      <c r="BR37" s="585"/>
      <c r="BS37" s="585"/>
      <c r="BT37" s="585"/>
      <c r="BU37" s="585"/>
      <c r="BV37" s="174"/>
      <c r="BW37" s="584">
        <f t="shared" si="2"/>
        <v>12</v>
      </c>
      <c r="BX37" s="584"/>
      <c r="BY37" s="585" t="str">
        <f>IF('各会計、関係団体の財政状況及び健全化判断比率'!B71="","",'各会計、関係団体の財政状況及び健全化判断比率'!B71)</f>
        <v>南信州広域連合（稲葉クリーンセンター特別会計）</v>
      </c>
      <c r="BZ37" s="585"/>
      <c r="CA37" s="585"/>
      <c r="CB37" s="585"/>
      <c r="CC37" s="585"/>
      <c r="CD37" s="585"/>
      <c r="CE37" s="585"/>
      <c r="CF37" s="585"/>
      <c r="CG37" s="585"/>
      <c r="CH37" s="585"/>
      <c r="CI37" s="585"/>
      <c r="CJ37" s="585"/>
      <c r="CK37" s="585"/>
      <c r="CL37" s="585"/>
      <c r="CM37" s="585"/>
      <c r="CN37" s="174"/>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1"/>
    </row>
    <row r="38" spans="1:113" ht="32.25" customHeight="1" x14ac:dyDescent="0.15">
      <c r="A38" s="174"/>
      <c r="B38" s="198"/>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4"/>
      <c r="U38" s="584" t="str">
        <f t="shared" si="4"/>
        <v/>
      </c>
      <c r="V38" s="584"/>
      <c r="W38" s="585"/>
      <c r="X38" s="585"/>
      <c r="Y38" s="585"/>
      <c r="Z38" s="585"/>
      <c r="AA38" s="585"/>
      <c r="AB38" s="585"/>
      <c r="AC38" s="585"/>
      <c r="AD38" s="585"/>
      <c r="AE38" s="585"/>
      <c r="AF38" s="585"/>
      <c r="AG38" s="585"/>
      <c r="AH38" s="585"/>
      <c r="AI38" s="585"/>
      <c r="AJ38" s="585"/>
      <c r="AK38" s="585"/>
      <c r="AL38" s="174"/>
      <c r="AM38" s="584" t="str">
        <f t="shared" si="0"/>
        <v/>
      </c>
      <c r="AN38" s="584"/>
      <c r="AO38" s="585"/>
      <c r="AP38" s="585"/>
      <c r="AQ38" s="585"/>
      <c r="AR38" s="585"/>
      <c r="AS38" s="585"/>
      <c r="AT38" s="585"/>
      <c r="AU38" s="585"/>
      <c r="AV38" s="585"/>
      <c r="AW38" s="585"/>
      <c r="AX38" s="585"/>
      <c r="AY38" s="585"/>
      <c r="AZ38" s="585"/>
      <c r="BA38" s="585"/>
      <c r="BB38" s="585"/>
      <c r="BC38" s="585"/>
      <c r="BD38" s="174"/>
      <c r="BE38" s="584" t="str">
        <f t="shared" si="1"/>
        <v/>
      </c>
      <c r="BF38" s="584"/>
      <c r="BG38" s="585"/>
      <c r="BH38" s="585"/>
      <c r="BI38" s="585"/>
      <c r="BJ38" s="585"/>
      <c r="BK38" s="585"/>
      <c r="BL38" s="585"/>
      <c r="BM38" s="585"/>
      <c r="BN38" s="585"/>
      <c r="BO38" s="585"/>
      <c r="BP38" s="585"/>
      <c r="BQ38" s="585"/>
      <c r="BR38" s="585"/>
      <c r="BS38" s="585"/>
      <c r="BT38" s="585"/>
      <c r="BU38" s="585"/>
      <c r="BV38" s="174"/>
      <c r="BW38" s="584">
        <f t="shared" si="2"/>
        <v>13</v>
      </c>
      <c r="BX38" s="584"/>
      <c r="BY38" s="585" t="str">
        <f>IF('各会計、関係団体の財政状況及び健全化判断比率'!B72="","",'各会計、関係団体の財政状況及び健全化判断比率'!B72)</f>
        <v>下伊那郡町村総合事務組合</v>
      </c>
      <c r="BZ38" s="585"/>
      <c r="CA38" s="585"/>
      <c r="CB38" s="585"/>
      <c r="CC38" s="585"/>
      <c r="CD38" s="585"/>
      <c r="CE38" s="585"/>
      <c r="CF38" s="585"/>
      <c r="CG38" s="585"/>
      <c r="CH38" s="585"/>
      <c r="CI38" s="585"/>
      <c r="CJ38" s="585"/>
      <c r="CK38" s="585"/>
      <c r="CL38" s="585"/>
      <c r="CM38" s="585"/>
      <c r="CN38" s="174"/>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1"/>
    </row>
    <row r="39" spans="1:113" ht="32.25" customHeight="1" x14ac:dyDescent="0.15">
      <c r="A39" s="174"/>
      <c r="B39" s="198"/>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4"/>
      <c r="U39" s="584" t="str">
        <f t="shared" si="4"/>
        <v/>
      </c>
      <c r="V39" s="584"/>
      <c r="W39" s="585"/>
      <c r="X39" s="585"/>
      <c r="Y39" s="585"/>
      <c r="Z39" s="585"/>
      <c r="AA39" s="585"/>
      <c r="AB39" s="585"/>
      <c r="AC39" s="585"/>
      <c r="AD39" s="585"/>
      <c r="AE39" s="585"/>
      <c r="AF39" s="585"/>
      <c r="AG39" s="585"/>
      <c r="AH39" s="585"/>
      <c r="AI39" s="585"/>
      <c r="AJ39" s="585"/>
      <c r="AK39" s="585"/>
      <c r="AL39" s="174"/>
      <c r="AM39" s="584" t="str">
        <f t="shared" si="0"/>
        <v/>
      </c>
      <c r="AN39" s="584"/>
      <c r="AO39" s="585"/>
      <c r="AP39" s="585"/>
      <c r="AQ39" s="585"/>
      <c r="AR39" s="585"/>
      <c r="AS39" s="585"/>
      <c r="AT39" s="585"/>
      <c r="AU39" s="585"/>
      <c r="AV39" s="585"/>
      <c r="AW39" s="585"/>
      <c r="AX39" s="585"/>
      <c r="AY39" s="585"/>
      <c r="AZ39" s="585"/>
      <c r="BA39" s="585"/>
      <c r="BB39" s="585"/>
      <c r="BC39" s="585"/>
      <c r="BD39" s="174"/>
      <c r="BE39" s="584" t="str">
        <f t="shared" si="1"/>
        <v/>
      </c>
      <c r="BF39" s="584"/>
      <c r="BG39" s="585"/>
      <c r="BH39" s="585"/>
      <c r="BI39" s="585"/>
      <c r="BJ39" s="585"/>
      <c r="BK39" s="585"/>
      <c r="BL39" s="585"/>
      <c r="BM39" s="585"/>
      <c r="BN39" s="585"/>
      <c r="BO39" s="585"/>
      <c r="BP39" s="585"/>
      <c r="BQ39" s="585"/>
      <c r="BR39" s="585"/>
      <c r="BS39" s="585"/>
      <c r="BT39" s="585"/>
      <c r="BU39" s="585"/>
      <c r="BV39" s="174"/>
      <c r="BW39" s="584">
        <f t="shared" si="2"/>
        <v>14</v>
      </c>
      <c r="BX39" s="584"/>
      <c r="BY39" s="585" t="str">
        <f>IF('各会計、関係団体の財政状況及び健全化判断比率'!B73="","",'各会計、関係団体の財政状況及び健全化判断比率'!B73)</f>
        <v>下伊那自治センター組合</v>
      </c>
      <c r="BZ39" s="585"/>
      <c r="CA39" s="585"/>
      <c r="CB39" s="585"/>
      <c r="CC39" s="585"/>
      <c r="CD39" s="585"/>
      <c r="CE39" s="585"/>
      <c r="CF39" s="585"/>
      <c r="CG39" s="585"/>
      <c r="CH39" s="585"/>
      <c r="CI39" s="585"/>
      <c r="CJ39" s="585"/>
      <c r="CK39" s="585"/>
      <c r="CL39" s="585"/>
      <c r="CM39" s="585"/>
      <c r="CN39" s="174"/>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1"/>
    </row>
    <row r="40" spans="1:113" ht="32.25" customHeight="1" x14ac:dyDescent="0.15">
      <c r="A40" s="174"/>
      <c r="B40" s="198"/>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4"/>
      <c r="U40" s="584" t="str">
        <f t="shared" si="4"/>
        <v/>
      </c>
      <c r="V40" s="584"/>
      <c r="W40" s="585"/>
      <c r="X40" s="585"/>
      <c r="Y40" s="585"/>
      <c r="Z40" s="585"/>
      <c r="AA40" s="585"/>
      <c r="AB40" s="585"/>
      <c r="AC40" s="585"/>
      <c r="AD40" s="585"/>
      <c r="AE40" s="585"/>
      <c r="AF40" s="585"/>
      <c r="AG40" s="585"/>
      <c r="AH40" s="585"/>
      <c r="AI40" s="585"/>
      <c r="AJ40" s="585"/>
      <c r="AK40" s="585"/>
      <c r="AL40" s="174"/>
      <c r="AM40" s="584" t="str">
        <f t="shared" si="0"/>
        <v/>
      </c>
      <c r="AN40" s="584"/>
      <c r="AO40" s="585"/>
      <c r="AP40" s="585"/>
      <c r="AQ40" s="585"/>
      <c r="AR40" s="585"/>
      <c r="AS40" s="585"/>
      <c r="AT40" s="585"/>
      <c r="AU40" s="585"/>
      <c r="AV40" s="585"/>
      <c r="AW40" s="585"/>
      <c r="AX40" s="585"/>
      <c r="AY40" s="585"/>
      <c r="AZ40" s="585"/>
      <c r="BA40" s="585"/>
      <c r="BB40" s="585"/>
      <c r="BC40" s="585"/>
      <c r="BD40" s="174"/>
      <c r="BE40" s="584" t="str">
        <f t="shared" si="1"/>
        <v/>
      </c>
      <c r="BF40" s="584"/>
      <c r="BG40" s="585"/>
      <c r="BH40" s="585"/>
      <c r="BI40" s="585"/>
      <c r="BJ40" s="585"/>
      <c r="BK40" s="585"/>
      <c r="BL40" s="585"/>
      <c r="BM40" s="585"/>
      <c r="BN40" s="585"/>
      <c r="BO40" s="585"/>
      <c r="BP40" s="585"/>
      <c r="BQ40" s="585"/>
      <c r="BR40" s="585"/>
      <c r="BS40" s="585"/>
      <c r="BT40" s="585"/>
      <c r="BU40" s="585"/>
      <c r="BV40" s="174"/>
      <c r="BW40" s="584">
        <f t="shared" si="2"/>
        <v>15</v>
      </c>
      <c r="BX40" s="584"/>
      <c r="BY40" s="585" t="str">
        <f>IF('各会計、関係団体の財政状況及び健全化判断比率'!B74="","",'各会計、関係団体の財政状況及び健全化判断比率'!B74)</f>
        <v>下伊那郡土木技術センター組合</v>
      </c>
      <c r="BZ40" s="585"/>
      <c r="CA40" s="585"/>
      <c r="CB40" s="585"/>
      <c r="CC40" s="585"/>
      <c r="CD40" s="585"/>
      <c r="CE40" s="585"/>
      <c r="CF40" s="585"/>
      <c r="CG40" s="585"/>
      <c r="CH40" s="585"/>
      <c r="CI40" s="585"/>
      <c r="CJ40" s="585"/>
      <c r="CK40" s="585"/>
      <c r="CL40" s="585"/>
      <c r="CM40" s="585"/>
      <c r="CN40" s="174"/>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1"/>
    </row>
    <row r="41" spans="1:113" ht="32.25" customHeight="1" x14ac:dyDescent="0.15">
      <c r="A41" s="174"/>
      <c r="B41" s="198"/>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4"/>
      <c r="U41" s="584" t="str">
        <f t="shared" si="4"/>
        <v/>
      </c>
      <c r="V41" s="584"/>
      <c r="W41" s="585"/>
      <c r="X41" s="585"/>
      <c r="Y41" s="585"/>
      <c r="Z41" s="585"/>
      <c r="AA41" s="585"/>
      <c r="AB41" s="585"/>
      <c r="AC41" s="585"/>
      <c r="AD41" s="585"/>
      <c r="AE41" s="585"/>
      <c r="AF41" s="585"/>
      <c r="AG41" s="585"/>
      <c r="AH41" s="585"/>
      <c r="AI41" s="585"/>
      <c r="AJ41" s="585"/>
      <c r="AK41" s="585"/>
      <c r="AL41" s="174"/>
      <c r="AM41" s="584" t="str">
        <f t="shared" si="0"/>
        <v/>
      </c>
      <c r="AN41" s="584"/>
      <c r="AO41" s="585"/>
      <c r="AP41" s="585"/>
      <c r="AQ41" s="585"/>
      <c r="AR41" s="585"/>
      <c r="AS41" s="585"/>
      <c r="AT41" s="585"/>
      <c r="AU41" s="585"/>
      <c r="AV41" s="585"/>
      <c r="AW41" s="585"/>
      <c r="AX41" s="585"/>
      <c r="AY41" s="585"/>
      <c r="AZ41" s="585"/>
      <c r="BA41" s="585"/>
      <c r="BB41" s="585"/>
      <c r="BC41" s="585"/>
      <c r="BD41" s="174"/>
      <c r="BE41" s="584" t="str">
        <f t="shared" si="1"/>
        <v/>
      </c>
      <c r="BF41" s="584"/>
      <c r="BG41" s="585"/>
      <c r="BH41" s="585"/>
      <c r="BI41" s="585"/>
      <c r="BJ41" s="585"/>
      <c r="BK41" s="585"/>
      <c r="BL41" s="585"/>
      <c r="BM41" s="585"/>
      <c r="BN41" s="585"/>
      <c r="BO41" s="585"/>
      <c r="BP41" s="585"/>
      <c r="BQ41" s="585"/>
      <c r="BR41" s="585"/>
      <c r="BS41" s="585"/>
      <c r="BT41" s="585"/>
      <c r="BU41" s="585"/>
      <c r="BV41" s="174"/>
      <c r="BW41" s="584">
        <f t="shared" si="2"/>
        <v>16</v>
      </c>
      <c r="BX41" s="584"/>
      <c r="BY41" s="585" t="str">
        <f>IF('各会計、関係団体の財政状況及び健全化判断比率'!B75="","",'各会計、関係団体の財政状況及び健全化判断比率'!B75)</f>
        <v>長野県市町村自治振興組合</v>
      </c>
      <c r="BZ41" s="585"/>
      <c r="CA41" s="585"/>
      <c r="CB41" s="585"/>
      <c r="CC41" s="585"/>
      <c r="CD41" s="585"/>
      <c r="CE41" s="585"/>
      <c r="CF41" s="585"/>
      <c r="CG41" s="585"/>
      <c r="CH41" s="585"/>
      <c r="CI41" s="585"/>
      <c r="CJ41" s="585"/>
      <c r="CK41" s="585"/>
      <c r="CL41" s="585"/>
      <c r="CM41" s="585"/>
      <c r="CN41" s="174"/>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1"/>
    </row>
    <row r="42" spans="1:113" ht="32.25" customHeight="1" x14ac:dyDescent="0.15">
      <c r="B42" s="198"/>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4"/>
      <c r="U42" s="584" t="str">
        <f t="shared" si="4"/>
        <v/>
      </c>
      <c r="V42" s="584"/>
      <c r="W42" s="585"/>
      <c r="X42" s="585"/>
      <c r="Y42" s="585"/>
      <c r="Z42" s="585"/>
      <c r="AA42" s="585"/>
      <c r="AB42" s="585"/>
      <c r="AC42" s="585"/>
      <c r="AD42" s="585"/>
      <c r="AE42" s="585"/>
      <c r="AF42" s="585"/>
      <c r="AG42" s="585"/>
      <c r="AH42" s="585"/>
      <c r="AI42" s="585"/>
      <c r="AJ42" s="585"/>
      <c r="AK42" s="585"/>
      <c r="AL42" s="174"/>
      <c r="AM42" s="584" t="str">
        <f t="shared" si="0"/>
        <v/>
      </c>
      <c r="AN42" s="584"/>
      <c r="AO42" s="585"/>
      <c r="AP42" s="585"/>
      <c r="AQ42" s="585"/>
      <c r="AR42" s="585"/>
      <c r="AS42" s="585"/>
      <c r="AT42" s="585"/>
      <c r="AU42" s="585"/>
      <c r="AV42" s="585"/>
      <c r="AW42" s="585"/>
      <c r="AX42" s="585"/>
      <c r="AY42" s="585"/>
      <c r="AZ42" s="585"/>
      <c r="BA42" s="585"/>
      <c r="BB42" s="585"/>
      <c r="BC42" s="585"/>
      <c r="BD42" s="174"/>
      <c r="BE42" s="584" t="str">
        <f t="shared" si="1"/>
        <v/>
      </c>
      <c r="BF42" s="584"/>
      <c r="BG42" s="585"/>
      <c r="BH42" s="585"/>
      <c r="BI42" s="585"/>
      <c r="BJ42" s="585"/>
      <c r="BK42" s="585"/>
      <c r="BL42" s="585"/>
      <c r="BM42" s="585"/>
      <c r="BN42" s="585"/>
      <c r="BO42" s="585"/>
      <c r="BP42" s="585"/>
      <c r="BQ42" s="585"/>
      <c r="BR42" s="585"/>
      <c r="BS42" s="585"/>
      <c r="BT42" s="585"/>
      <c r="BU42" s="585"/>
      <c r="BV42" s="174"/>
      <c r="BW42" s="584">
        <f t="shared" si="2"/>
        <v>17</v>
      </c>
      <c r="BX42" s="584"/>
      <c r="BY42" s="585" t="str">
        <f>IF('各会計、関係団体の財政状況及び健全化判断比率'!B76="","",'各会計、関係団体の財政状況及び健全化判断比率'!B76)</f>
        <v>長野県後期高齢者医療広域連合（一般会計）</v>
      </c>
      <c r="BZ42" s="585"/>
      <c r="CA42" s="585"/>
      <c r="CB42" s="585"/>
      <c r="CC42" s="585"/>
      <c r="CD42" s="585"/>
      <c r="CE42" s="585"/>
      <c r="CF42" s="585"/>
      <c r="CG42" s="585"/>
      <c r="CH42" s="585"/>
      <c r="CI42" s="585"/>
      <c r="CJ42" s="585"/>
      <c r="CK42" s="585"/>
      <c r="CL42" s="585"/>
      <c r="CM42" s="585"/>
      <c r="CN42" s="174"/>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1"/>
    </row>
    <row r="43" spans="1:113" ht="32.25" customHeight="1" x14ac:dyDescent="0.15">
      <c r="B43" s="198"/>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4"/>
      <c r="U43" s="584" t="str">
        <f t="shared" si="4"/>
        <v/>
      </c>
      <c r="V43" s="584"/>
      <c r="W43" s="585"/>
      <c r="X43" s="585"/>
      <c r="Y43" s="585"/>
      <c r="Z43" s="585"/>
      <c r="AA43" s="585"/>
      <c r="AB43" s="585"/>
      <c r="AC43" s="585"/>
      <c r="AD43" s="585"/>
      <c r="AE43" s="585"/>
      <c r="AF43" s="585"/>
      <c r="AG43" s="585"/>
      <c r="AH43" s="585"/>
      <c r="AI43" s="585"/>
      <c r="AJ43" s="585"/>
      <c r="AK43" s="585"/>
      <c r="AL43" s="174"/>
      <c r="AM43" s="584" t="str">
        <f t="shared" si="0"/>
        <v/>
      </c>
      <c r="AN43" s="584"/>
      <c r="AO43" s="585"/>
      <c r="AP43" s="585"/>
      <c r="AQ43" s="585"/>
      <c r="AR43" s="585"/>
      <c r="AS43" s="585"/>
      <c r="AT43" s="585"/>
      <c r="AU43" s="585"/>
      <c r="AV43" s="585"/>
      <c r="AW43" s="585"/>
      <c r="AX43" s="585"/>
      <c r="AY43" s="585"/>
      <c r="AZ43" s="585"/>
      <c r="BA43" s="585"/>
      <c r="BB43" s="585"/>
      <c r="BC43" s="585"/>
      <c r="BD43" s="174"/>
      <c r="BE43" s="584" t="str">
        <f t="shared" si="1"/>
        <v/>
      </c>
      <c r="BF43" s="584"/>
      <c r="BG43" s="585"/>
      <c r="BH43" s="585"/>
      <c r="BI43" s="585"/>
      <c r="BJ43" s="585"/>
      <c r="BK43" s="585"/>
      <c r="BL43" s="585"/>
      <c r="BM43" s="585"/>
      <c r="BN43" s="585"/>
      <c r="BO43" s="585"/>
      <c r="BP43" s="585"/>
      <c r="BQ43" s="585"/>
      <c r="BR43" s="585"/>
      <c r="BS43" s="585"/>
      <c r="BT43" s="585"/>
      <c r="BU43" s="585"/>
      <c r="BV43" s="174"/>
      <c r="BW43" s="584">
        <f t="shared" si="2"/>
        <v>18</v>
      </c>
      <c r="BX43" s="584"/>
      <c r="BY43" s="585" t="str">
        <f>IF('各会計、関係団体の財政状況及び健全化判断比率'!B77="","",'各会計、関係団体の財政状況及び健全化判断比率'!B77)</f>
        <v>長野県後期高齢者医療広域連合（後期高齢者医療特別会計）</v>
      </c>
      <c r="BZ43" s="585"/>
      <c r="CA43" s="585"/>
      <c r="CB43" s="585"/>
      <c r="CC43" s="585"/>
      <c r="CD43" s="585"/>
      <c r="CE43" s="585"/>
      <c r="CF43" s="585"/>
      <c r="CG43" s="585"/>
      <c r="CH43" s="585"/>
      <c r="CI43" s="585"/>
      <c r="CJ43" s="585"/>
      <c r="CK43" s="585"/>
      <c r="CL43" s="585"/>
      <c r="CM43" s="585"/>
      <c r="CN43" s="174"/>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1"/>
    </row>
    <row r="44" spans="1:113" ht="13.5" customHeight="1" thickBot="1" x14ac:dyDescent="0.2">
      <c r="B44" s="202"/>
      <c r="C44" s="203"/>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3"/>
      <c r="AL44" s="203"/>
      <c r="AM44" s="203"/>
      <c r="AN44" s="203"/>
      <c r="AO44" s="203"/>
      <c r="AP44" s="203"/>
      <c r="AQ44" s="203"/>
      <c r="AR44" s="203"/>
      <c r="AS44" s="203"/>
      <c r="AT44" s="203"/>
      <c r="AU44" s="203"/>
      <c r="AV44" s="203"/>
      <c r="AW44" s="203"/>
      <c r="AX44" s="203"/>
      <c r="AY44" s="203"/>
      <c r="AZ44" s="203"/>
      <c r="BA44" s="203"/>
      <c r="BB44" s="203"/>
      <c r="BC44" s="203"/>
      <c r="BD44" s="203"/>
      <c r="BE44" s="203"/>
      <c r="BF44" s="203"/>
      <c r="BG44" s="203"/>
      <c r="BH44" s="203"/>
      <c r="BI44" s="203"/>
      <c r="BJ44" s="203"/>
      <c r="BK44" s="203"/>
      <c r="BL44" s="203"/>
      <c r="BM44" s="203"/>
      <c r="BN44" s="203"/>
      <c r="BO44" s="203"/>
      <c r="BP44" s="203"/>
      <c r="BQ44" s="203"/>
      <c r="BR44" s="203"/>
      <c r="BS44" s="203"/>
      <c r="BT44" s="203"/>
      <c r="BU44" s="203"/>
      <c r="BV44" s="203"/>
      <c r="BW44" s="203"/>
      <c r="BX44" s="203"/>
      <c r="BY44" s="203"/>
      <c r="BZ44" s="203"/>
      <c r="CA44" s="203"/>
      <c r="CB44" s="203"/>
      <c r="CC44" s="203"/>
      <c r="CD44" s="203"/>
      <c r="CE44" s="203"/>
      <c r="CF44" s="203"/>
      <c r="CG44" s="203"/>
      <c r="CH44" s="203"/>
      <c r="CI44" s="203"/>
      <c r="CJ44" s="203"/>
      <c r="CK44" s="203"/>
      <c r="CL44" s="203"/>
      <c r="CM44" s="203"/>
      <c r="CN44" s="203"/>
      <c r="CO44" s="203"/>
      <c r="CP44" s="203"/>
      <c r="CQ44" s="203"/>
      <c r="CR44" s="203"/>
      <c r="CS44" s="203"/>
      <c r="CT44" s="203"/>
      <c r="CU44" s="203"/>
      <c r="CV44" s="203"/>
      <c r="CW44" s="203"/>
      <c r="CX44" s="203"/>
      <c r="CY44" s="203"/>
      <c r="CZ44" s="203"/>
      <c r="DA44" s="203"/>
      <c r="DB44" s="203"/>
      <c r="DC44" s="203"/>
      <c r="DD44" s="203"/>
      <c r="DE44" s="203"/>
      <c r="DF44" s="203"/>
      <c r="DG44" s="203"/>
      <c r="DH44" s="203"/>
      <c r="DI44" s="204"/>
    </row>
    <row r="45" spans="1:113" x14ac:dyDescent="0.15"/>
    <row r="46" spans="1:113" x14ac:dyDescent="0.15">
      <c r="B46" s="173" t="s">
        <v>208</v>
      </c>
      <c r="E46" s="587" t="s">
        <v>209</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210</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211</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212</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213</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214</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215</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216</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IwQHIbtCI5iYu2X/ClhHoq2ugRwwm9/hSIGhNr6by3+HtK20VNd1FZU1V07vBdx4r0kkaJrnuFP1OsFAxhyE/w==" saltValue="KaSPFcvRSQutdNoR8bDIp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136" t="s">
        <v>574</v>
      </c>
      <c r="D34" s="1136"/>
      <c r="E34" s="1137"/>
      <c r="F34" s="32">
        <v>6.39</v>
      </c>
      <c r="G34" s="33">
        <v>13.99</v>
      </c>
      <c r="H34" s="33">
        <v>8.43</v>
      </c>
      <c r="I34" s="33">
        <v>8.19</v>
      </c>
      <c r="J34" s="34">
        <v>17.399999999999999</v>
      </c>
      <c r="K34" s="22"/>
      <c r="L34" s="22"/>
      <c r="M34" s="22"/>
      <c r="N34" s="22"/>
      <c r="O34" s="22"/>
      <c r="P34" s="22"/>
    </row>
    <row r="35" spans="1:16" ht="39" customHeight="1" x14ac:dyDescent="0.15">
      <c r="A35" s="22"/>
      <c r="B35" s="35"/>
      <c r="C35" s="1132" t="s">
        <v>575</v>
      </c>
      <c r="D35" s="1132"/>
      <c r="E35" s="1133"/>
      <c r="F35" s="36">
        <v>10.39</v>
      </c>
      <c r="G35" s="37">
        <v>11.96</v>
      </c>
      <c r="H35" s="37">
        <v>13.32</v>
      </c>
      <c r="I35" s="37">
        <v>13.64</v>
      </c>
      <c r="J35" s="38">
        <v>14.34</v>
      </c>
      <c r="K35" s="22"/>
      <c r="L35" s="22"/>
      <c r="M35" s="22"/>
      <c r="N35" s="22"/>
      <c r="O35" s="22"/>
      <c r="P35" s="22"/>
    </row>
    <row r="36" spans="1:16" ht="39" customHeight="1" x14ac:dyDescent="0.15">
      <c r="A36" s="22"/>
      <c r="B36" s="35"/>
      <c r="C36" s="1132" t="s">
        <v>576</v>
      </c>
      <c r="D36" s="1132"/>
      <c r="E36" s="1133"/>
      <c r="F36" s="36" t="s">
        <v>526</v>
      </c>
      <c r="G36" s="37">
        <v>1.54</v>
      </c>
      <c r="H36" s="37">
        <v>2.4500000000000002</v>
      </c>
      <c r="I36" s="37">
        <v>0.36</v>
      </c>
      <c r="J36" s="38">
        <v>2.2599999999999998</v>
      </c>
      <c r="K36" s="22"/>
      <c r="L36" s="22"/>
      <c r="M36" s="22"/>
      <c r="N36" s="22"/>
      <c r="O36" s="22"/>
      <c r="P36" s="22"/>
    </row>
    <row r="37" spans="1:16" ht="39" customHeight="1" x14ac:dyDescent="0.15">
      <c r="A37" s="22"/>
      <c r="B37" s="35"/>
      <c r="C37" s="1132" t="s">
        <v>577</v>
      </c>
      <c r="D37" s="1132"/>
      <c r="E37" s="1133"/>
      <c r="F37" s="36" t="s">
        <v>526</v>
      </c>
      <c r="G37" s="37">
        <v>0</v>
      </c>
      <c r="H37" s="37">
        <v>0.41</v>
      </c>
      <c r="I37" s="37">
        <v>2.74</v>
      </c>
      <c r="J37" s="38">
        <v>1.41</v>
      </c>
      <c r="K37" s="22"/>
      <c r="L37" s="22"/>
      <c r="M37" s="22"/>
      <c r="N37" s="22"/>
      <c r="O37" s="22"/>
      <c r="P37" s="22"/>
    </row>
    <row r="38" spans="1:16" ht="39" customHeight="1" x14ac:dyDescent="0.15">
      <c r="A38" s="22"/>
      <c r="B38" s="35"/>
      <c r="C38" s="1132" t="s">
        <v>578</v>
      </c>
      <c r="D38" s="1132"/>
      <c r="E38" s="1133"/>
      <c r="F38" s="36">
        <v>0.69</v>
      </c>
      <c r="G38" s="37">
        <v>1.05</v>
      </c>
      <c r="H38" s="37">
        <v>0.62</v>
      </c>
      <c r="I38" s="37">
        <v>0.46</v>
      </c>
      <c r="J38" s="38">
        <v>0.54</v>
      </c>
      <c r="K38" s="22"/>
      <c r="L38" s="22"/>
      <c r="M38" s="22"/>
      <c r="N38" s="22"/>
      <c r="O38" s="22"/>
      <c r="P38" s="22"/>
    </row>
    <row r="39" spans="1:16" ht="39" customHeight="1" x14ac:dyDescent="0.15">
      <c r="A39" s="22"/>
      <c r="B39" s="35"/>
      <c r="C39" s="1132" t="s">
        <v>579</v>
      </c>
      <c r="D39" s="1132"/>
      <c r="E39" s="1133"/>
      <c r="F39" s="36">
        <v>0.7</v>
      </c>
      <c r="G39" s="37">
        <v>0.44</v>
      </c>
      <c r="H39" s="37">
        <v>0.53</v>
      </c>
      <c r="I39" s="37">
        <v>0.53</v>
      </c>
      <c r="J39" s="38">
        <v>0.54</v>
      </c>
      <c r="K39" s="22"/>
      <c r="L39" s="22"/>
      <c r="M39" s="22"/>
      <c r="N39" s="22"/>
      <c r="O39" s="22"/>
      <c r="P39" s="22"/>
    </row>
    <row r="40" spans="1:16" ht="39" customHeight="1" x14ac:dyDescent="0.15">
      <c r="A40" s="22"/>
      <c r="B40" s="35"/>
      <c r="C40" s="1132" t="s">
        <v>580</v>
      </c>
      <c r="D40" s="1132"/>
      <c r="E40" s="1133"/>
      <c r="F40" s="36">
        <v>0</v>
      </c>
      <c r="G40" s="37">
        <v>0</v>
      </c>
      <c r="H40" s="37">
        <v>0</v>
      </c>
      <c r="I40" s="37">
        <v>0</v>
      </c>
      <c r="J40" s="38">
        <v>0</v>
      </c>
      <c r="K40" s="22"/>
      <c r="L40" s="22"/>
      <c r="M40" s="22"/>
      <c r="N40" s="22"/>
      <c r="O40" s="22"/>
      <c r="P40" s="22"/>
    </row>
    <row r="41" spans="1:16" ht="39" customHeight="1" x14ac:dyDescent="0.15">
      <c r="A41" s="22"/>
      <c r="B41" s="35"/>
      <c r="C41" s="1132" t="s">
        <v>581</v>
      </c>
      <c r="D41" s="1132"/>
      <c r="E41" s="1133"/>
      <c r="F41" s="36">
        <v>0</v>
      </c>
      <c r="G41" s="37">
        <v>0</v>
      </c>
      <c r="H41" s="37">
        <v>0</v>
      </c>
      <c r="I41" s="37">
        <v>0</v>
      </c>
      <c r="J41" s="38">
        <v>0</v>
      </c>
      <c r="K41" s="22"/>
      <c r="L41" s="22"/>
      <c r="M41" s="22"/>
      <c r="N41" s="22"/>
      <c r="O41" s="22"/>
      <c r="P41" s="22"/>
    </row>
    <row r="42" spans="1:16" ht="39" customHeight="1" x14ac:dyDescent="0.15">
      <c r="A42" s="22"/>
      <c r="B42" s="39"/>
      <c r="C42" s="1132" t="s">
        <v>582</v>
      </c>
      <c r="D42" s="1132"/>
      <c r="E42" s="1133"/>
      <c r="F42" s="36" t="s">
        <v>526</v>
      </c>
      <c r="G42" s="37" t="s">
        <v>526</v>
      </c>
      <c r="H42" s="37" t="s">
        <v>526</v>
      </c>
      <c r="I42" s="37" t="s">
        <v>526</v>
      </c>
      <c r="J42" s="38" t="s">
        <v>526</v>
      </c>
      <c r="K42" s="22"/>
      <c r="L42" s="22"/>
      <c r="M42" s="22"/>
      <c r="N42" s="22"/>
      <c r="O42" s="22"/>
      <c r="P42" s="22"/>
    </row>
    <row r="43" spans="1:16" ht="39" customHeight="1" thickBot="1" x14ac:dyDescent="0.2">
      <c r="A43" s="22"/>
      <c r="B43" s="40"/>
      <c r="C43" s="1134" t="s">
        <v>583</v>
      </c>
      <c r="D43" s="1134"/>
      <c r="E43" s="1135"/>
      <c r="F43" s="41">
        <v>3.47</v>
      </c>
      <c r="G43" s="42" t="s">
        <v>526</v>
      </c>
      <c r="H43" s="42" t="s">
        <v>526</v>
      </c>
      <c r="I43" s="42" t="s">
        <v>526</v>
      </c>
      <c r="J43" s="43" t="s">
        <v>526</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Rdcrk6mq0+zaiB9DaA/C63dnwIhnLu8oL4s4Lq2u+V1P0rOV9AABnc5/Q2xY68X1F5j/fnwtwOQcw0ZJWdn/A==" saltValue="xzNvPau54V77QBdz3lw8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568</v>
      </c>
      <c r="L44" s="54" t="s">
        <v>569</v>
      </c>
      <c r="M44" s="54" t="s">
        <v>570</v>
      </c>
      <c r="N44" s="54" t="s">
        <v>571</v>
      </c>
      <c r="O44" s="55" t="s">
        <v>572</v>
      </c>
      <c r="P44" s="46"/>
      <c r="Q44" s="46"/>
      <c r="R44" s="46"/>
      <c r="S44" s="46"/>
      <c r="T44" s="46"/>
      <c r="U44" s="46"/>
    </row>
    <row r="45" spans="1:21" ht="30.75" customHeight="1" x14ac:dyDescent="0.15">
      <c r="A45" s="46"/>
      <c r="B45" s="1138" t="s">
        <v>11</v>
      </c>
      <c r="C45" s="1139"/>
      <c r="D45" s="56"/>
      <c r="E45" s="1144" t="s">
        <v>12</v>
      </c>
      <c r="F45" s="1144"/>
      <c r="G45" s="1144"/>
      <c r="H45" s="1144"/>
      <c r="I45" s="1144"/>
      <c r="J45" s="1145"/>
      <c r="K45" s="57">
        <v>295</v>
      </c>
      <c r="L45" s="58">
        <v>300</v>
      </c>
      <c r="M45" s="58">
        <v>316</v>
      </c>
      <c r="N45" s="58">
        <v>295</v>
      </c>
      <c r="O45" s="59">
        <v>328</v>
      </c>
      <c r="P45" s="46"/>
      <c r="Q45" s="46"/>
      <c r="R45" s="46"/>
      <c r="S45" s="46"/>
      <c r="T45" s="46"/>
      <c r="U45" s="46"/>
    </row>
    <row r="46" spans="1:21" ht="30.75" customHeight="1" x14ac:dyDescent="0.15">
      <c r="A46" s="46"/>
      <c r="B46" s="1140"/>
      <c r="C46" s="1141"/>
      <c r="D46" s="60"/>
      <c r="E46" s="1146" t="s">
        <v>13</v>
      </c>
      <c r="F46" s="1146"/>
      <c r="G46" s="1146"/>
      <c r="H46" s="1146"/>
      <c r="I46" s="1146"/>
      <c r="J46" s="1147"/>
      <c r="K46" s="61" t="s">
        <v>526</v>
      </c>
      <c r="L46" s="62" t="s">
        <v>526</v>
      </c>
      <c r="M46" s="62" t="s">
        <v>526</v>
      </c>
      <c r="N46" s="62" t="s">
        <v>526</v>
      </c>
      <c r="O46" s="63" t="s">
        <v>526</v>
      </c>
      <c r="P46" s="46"/>
      <c r="Q46" s="46"/>
      <c r="R46" s="46"/>
      <c r="S46" s="46"/>
      <c r="T46" s="46"/>
      <c r="U46" s="46"/>
    </row>
    <row r="47" spans="1:21" ht="30.75" customHeight="1" x14ac:dyDescent="0.15">
      <c r="A47" s="46"/>
      <c r="B47" s="1140"/>
      <c r="C47" s="1141"/>
      <c r="D47" s="60"/>
      <c r="E47" s="1146" t="s">
        <v>14</v>
      </c>
      <c r="F47" s="1146"/>
      <c r="G47" s="1146"/>
      <c r="H47" s="1146"/>
      <c r="I47" s="1146"/>
      <c r="J47" s="1147"/>
      <c r="K47" s="61">
        <v>205</v>
      </c>
      <c r="L47" s="62" t="s">
        <v>526</v>
      </c>
      <c r="M47" s="62" t="s">
        <v>526</v>
      </c>
      <c r="N47" s="62" t="s">
        <v>526</v>
      </c>
      <c r="O47" s="63" t="s">
        <v>526</v>
      </c>
      <c r="P47" s="46"/>
      <c r="Q47" s="46"/>
      <c r="R47" s="46"/>
      <c r="S47" s="46"/>
      <c r="T47" s="46"/>
      <c r="U47" s="46"/>
    </row>
    <row r="48" spans="1:21" ht="30.75" customHeight="1" x14ac:dyDescent="0.15">
      <c r="A48" s="46"/>
      <c r="B48" s="1140"/>
      <c r="C48" s="1141"/>
      <c r="D48" s="60"/>
      <c r="E48" s="1146" t="s">
        <v>15</v>
      </c>
      <c r="F48" s="1146"/>
      <c r="G48" s="1146"/>
      <c r="H48" s="1146"/>
      <c r="I48" s="1146"/>
      <c r="J48" s="1147"/>
      <c r="K48" s="61">
        <v>2</v>
      </c>
      <c r="L48" s="62">
        <v>210</v>
      </c>
      <c r="M48" s="62">
        <v>212</v>
      </c>
      <c r="N48" s="62">
        <v>212</v>
      </c>
      <c r="O48" s="63">
        <v>206</v>
      </c>
      <c r="P48" s="46"/>
      <c r="Q48" s="46"/>
      <c r="R48" s="46"/>
      <c r="S48" s="46"/>
      <c r="T48" s="46"/>
      <c r="U48" s="46"/>
    </row>
    <row r="49" spans="1:21" ht="30.75" customHeight="1" x14ac:dyDescent="0.15">
      <c r="A49" s="46"/>
      <c r="B49" s="1140"/>
      <c r="C49" s="1141"/>
      <c r="D49" s="60"/>
      <c r="E49" s="1146" t="s">
        <v>16</v>
      </c>
      <c r="F49" s="1146"/>
      <c r="G49" s="1146"/>
      <c r="H49" s="1146"/>
      <c r="I49" s="1146"/>
      <c r="J49" s="1147"/>
      <c r="K49" s="61" t="s">
        <v>526</v>
      </c>
      <c r="L49" s="62">
        <v>3</v>
      </c>
      <c r="M49" s="62">
        <v>10</v>
      </c>
      <c r="N49" s="62">
        <v>13</v>
      </c>
      <c r="O49" s="63">
        <v>13</v>
      </c>
      <c r="P49" s="46"/>
      <c r="Q49" s="46"/>
      <c r="R49" s="46"/>
      <c r="S49" s="46"/>
      <c r="T49" s="46"/>
      <c r="U49" s="46"/>
    </row>
    <row r="50" spans="1:21" ht="30.75" customHeight="1" x14ac:dyDescent="0.15">
      <c r="A50" s="46"/>
      <c r="B50" s="1140"/>
      <c r="C50" s="1141"/>
      <c r="D50" s="60"/>
      <c r="E50" s="1146" t="s">
        <v>17</v>
      </c>
      <c r="F50" s="1146"/>
      <c r="G50" s="1146"/>
      <c r="H50" s="1146"/>
      <c r="I50" s="1146"/>
      <c r="J50" s="1147"/>
      <c r="K50" s="61" t="s">
        <v>526</v>
      </c>
      <c r="L50" s="62" t="s">
        <v>526</v>
      </c>
      <c r="M50" s="62" t="s">
        <v>526</v>
      </c>
      <c r="N50" s="62" t="s">
        <v>526</v>
      </c>
      <c r="O50" s="63" t="s">
        <v>526</v>
      </c>
      <c r="P50" s="46"/>
      <c r="Q50" s="46"/>
      <c r="R50" s="46"/>
      <c r="S50" s="46"/>
      <c r="T50" s="46"/>
      <c r="U50" s="46"/>
    </row>
    <row r="51" spans="1:21" ht="30.75" customHeight="1" x14ac:dyDescent="0.15">
      <c r="A51" s="46"/>
      <c r="B51" s="1142"/>
      <c r="C51" s="1143"/>
      <c r="D51" s="64"/>
      <c r="E51" s="1146" t="s">
        <v>18</v>
      </c>
      <c r="F51" s="1146"/>
      <c r="G51" s="1146"/>
      <c r="H51" s="1146"/>
      <c r="I51" s="1146"/>
      <c r="J51" s="1147"/>
      <c r="K51" s="61" t="s">
        <v>526</v>
      </c>
      <c r="L51" s="62" t="s">
        <v>526</v>
      </c>
      <c r="M51" s="62" t="s">
        <v>526</v>
      </c>
      <c r="N51" s="62" t="s">
        <v>526</v>
      </c>
      <c r="O51" s="63" t="s">
        <v>526</v>
      </c>
      <c r="P51" s="46"/>
      <c r="Q51" s="46"/>
      <c r="R51" s="46"/>
      <c r="S51" s="46"/>
      <c r="T51" s="46"/>
      <c r="U51" s="46"/>
    </row>
    <row r="52" spans="1:21" ht="30.75" customHeight="1" x14ac:dyDescent="0.15">
      <c r="A52" s="46"/>
      <c r="B52" s="1148" t="s">
        <v>19</v>
      </c>
      <c r="C52" s="1149"/>
      <c r="D52" s="64"/>
      <c r="E52" s="1146" t="s">
        <v>20</v>
      </c>
      <c r="F52" s="1146"/>
      <c r="G52" s="1146"/>
      <c r="H52" s="1146"/>
      <c r="I52" s="1146"/>
      <c r="J52" s="1147"/>
      <c r="K52" s="61">
        <v>358</v>
      </c>
      <c r="L52" s="62">
        <v>363</v>
      </c>
      <c r="M52" s="62">
        <v>371</v>
      </c>
      <c r="N52" s="62">
        <v>348</v>
      </c>
      <c r="O52" s="63">
        <v>328</v>
      </c>
      <c r="P52" s="46"/>
      <c r="Q52" s="46"/>
      <c r="R52" s="46"/>
      <c r="S52" s="46"/>
      <c r="T52" s="46"/>
      <c r="U52" s="46"/>
    </row>
    <row r="53" spans="1:21" ht="30.75" customHeight="1" thickBot="1" x14ac:dyDescent="0.2">
      <c r="A53" s="46"/>
      <c r="B53" s="1150" t="s">
        <v>21</v>
      </c>
      <c r="C53" s="1151"/>
      <c r="D53" s="65"/>
      <c r="E53" s="1152" t="s">
        <v>22</v>
      </c>
      <c r="F53" s="1152"/>
      <c r="G53" s="1152"/>
      <c r="H53" s="1152"/>
      <c r="I53" s="1152"/>
      <c r="J53" s="1153"/>
      <c r="K53" s="66">
        <v>144</v>
      </c>
      <c r="L53" s="67">
        <v>150</v>
      </c>
      <c r="M53" s="67">
        <v>167</v>
      </c>
      <c r="N53" s="67">
        <v>172</v>
      </c>
      <c r="O53" s="68">
        <v>219</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584</v>
      </c>
      <c r="P56" s="46"/>
      <c r="Q56" s="46"/>
      <c r="R56" s="46"/>
      <c r="S56" s="46"/>
      <c r="T56" s="46"/>
      <c r="U56" s="46"/>
    </row>
    <row r="57" spans="1:21" ht="31.5" customHeight="1" thickBot="1" x14ac:dyDescent="0.2">
      <c r="A57" s="46"/>
      <c r="B57" s="74"/>
      <c r="C57" s="75"/>
      <c r="D57" s="75"/>
      <c r="E57" s="76"/>
      <c r="F57" s="76"/>
      <c r="G57" s="76"/>
      <c r="H57" s="76"/>
      <c r="I57" s="76"/>
      <c r="J57" s="77" t="s">
        <v>2</v>
      </c>
      <c r="K57" s="78" t="s">
        <v>585</v>
      </c>
      <c r="L57" s="79" t="s">
        <v>586</v>
      </c>
      <c r="M57" s="79" t="s">
        <v>587</v>
      </c>
      <c r="N57" s="79" t="s">
        <v>588</v>
      </c>
      <c r="O57" s="80" t="s">
        <v>589</v>
      </c>
      <c r="P57" s="46"/>
      <c r="Q57" s="46"/>
      <c r="R57" s="46"/>
      <c r="S57" s="46"/>
      <c r="T57" s="46"/>
      <c r="U57" s="46"/>
    </row>
    <row r="58" spans="1:21" ht="31.5" customHeight="1" x14ac:dyDescent="0.15">
      <c r="B58" s="1154" t="s">
        <v>26</v>
      </c>
      <c r="C58" s="1155"/>
      <c r="D58" s="1160" t="s">
        <v>27</v>
      </c>
      <c r="E58" s="1161"/>
      <c r="F58" s="1161"/>
      <c r="G58" s="1161"/>
      <c r="H58" s="1161"/>
      <c r="I58" s="1161"/>
      <c r="J58" s="1162"/>
      <c r="K58" s="81"/>
      <c r="L58" s="82"/>
      <c r="M58" s="82"/>
      <c r="N58" s="82"/>
      <c r="O58" s="83"/>
    </row>
    <row r="59" spans="1:21" ht="31.5" customHeight="1" x14ac:dyDescent="0.15">
      <c r="B59" s="1156"/>
      <c r="C59" s="1157"/>
      <c r="D59" s="1163" t="s">
        <v>28</v>
      </c>
      <c r="E59" s="1164"/>
      <c r="F59" s="1164"/>
      <c r="G59" s="1164"/>
      <c r="H59" s="1164"/>
      <c r="I59" s="1164"/>
      <c r="J59" s="1165"/>
      <c r="K59" s="84"/>
      <c r="L59" s="85"/>
      <c r="M59" s="85"/>
      <c r="N59" s="85"/>
      <c r="O59" s="86"/>
    </row>
    <row r="60" spans="1:21" ht="31.5" customHeight="1" thickBot="1" x14ac:dyDescent="0.2">
      <c r="B60" s="1158"/>
      <c r="C60" s="1159"/>
      <c r="D60" s="1166" t="s">
        <v>29</v>
      </c>
      <c r="E60" s="1167"/>
      <c r="F60" s="1167"/>
      <c r="G60" s="1167"/>
      <c r="H60" s="1167"/>
      <c r="I60" s="1167"/>
      <c r="J60" s="1168"/>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N9pNzg1wt3JBi0Ystgr2OWLSGk0NgAbwEOrAHxHNtOrHgIYQfJ/ATCpcQQ7DSvasbPNsvJMK8XyyfiEZ52PcA==" saltValue="Tj/hLEmzFj4d8pgRNJkWU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568</v>
      </c>
      <c r="J40" s="101" t="s">
        <v>569</v>
      </c>
      <c r="K40" s="101" t="s">
        <v>570</v>
      </c>
      <c r="L40" s="101" t="s">
        <v>571</v>
      </c>
      <c r="M40" s="102" t="s">
        <v>572</v>
      </c>
    </row>
    <row r="41" spans="2:13" ht="27.75" customHeight="1" x14ac:dyDescent="0.15">
      <c r="B41" s="1169" t="s">
        <v>32</v>
      </c>
      <c r="C41" s="1170"/>
      <c r="D41" s="103"/>
      <c r="E41" s="1175" t="s">
        <v>33</v>
      </c>
      <c r="F41" s="1175"/>
      <c r="G41" s="1175"/>
      <c r="H41" s="1176"/>
      <c r="I41" s="341">
        <v>2249</v>
      </c>
      <c r="J41" s="342">
        <v>2135</v>
      </c>
      <c r="K41" s="342">
        <v>1921</v>
      </c>
      <c r="L41" s="342">
        <v>2237</v>
      </c>
      <c r="M41" s="343">
        <v>2591</v>
      </c>
    </row>
    <row r="42" spans="2:13" ht="27.75" customHeight="1" x14ac:dyDescent="0.15">
      <c r="B42" s="1171"/>
      <c r="C42" s="1172"/>
      <c r="D42" s="104"/>
      <c r="E42" s="1177" t="s">
        <v>34</v>
      </c>
      <c r="F42" s="1177"/>
      <c r="G42" s="1177"/>
      <c r="H42" s="1178"/>
      <c r="I42" s="344" t="s">
        <v>526</v>
      </c>
      <c r="J42" s="345" t="s">
        <v>526</v>
      </c>
      <c r="K42" s="345" t="s">
        <v>526</v>
      </c>
      <c r="L42" s="345" t="s">
        <v>526</v>
      </c>
      <c r="M42" s="346" t="s">
        <v>526</v>
      </c>
    </row>
    <row r="43" spans="2:13" ht="27.75" customHeight="1" x14ac:dyDescent="0.15">
      <c r="B43" s="1171"/>
      <c r="C43" s="1172"/>
      <c r="D43" s="104"/>
      <c r="E43" s="1177" t="s">
        <v>35</v>
      </c>
      <c r="F43" s="1177"/>
      <c r="G43" s="1177"/>
      <c r="H43" s="1178"/>
      <c r="I43" s="344">
        <v>1522</v>
      </c>
      <c r="J43" s="345">
        <v>1407</v>
      </c>
      <c r="K43" s="345">
        <v>1323</v>
      </c>
      <c r="L43" s="345">
        <v>1207</v>
      </c>
      <c r="M43" s="346">
        <v>1252</v>
      </c>
    </row>
    <row r="44" spans="2:13" ht="27.75" customHeight="1" x14ac:dyDescent="0.15">
      <c r="B44" s="1171"/>
      <c r="C44" s="1172"/>
      <c r="D44" s="104"/>
      <c r="E44" s="1177" t="s">
        <v>36</v>
      </c>
      <c r="F44" s="1177"/>
      <c r="G44" s="1177"/>
      <c r="H44" s="1178"/>
      <c r="I44" s="344">
        <v>138</v>
      </c>
      <c r="J44" s="345">
        <v>136</v>
      </c>
      <c r="K44" s="345">
        <v>125</v>
      </c>
      <c r="L44" s="345">
        <v>112</v>
      </c>
      <c r="M44" s="346">
        <v>101</v>
      </c>
    </row>
    <row r="45" spans="2:13" ht="27.75" customHeight="1" x14ac:dyDescent="0.15">
      <c r="B45" s="1171"/>
      <c r="C45" s="1172"/>
      <c r="D45" s="104"/>
      <c r="E45" s="1177" t="s">
        <v>37</v>
      </c>
      <c r="F45" s="1177"/>
      <c r="G45" s="1177"/>
      <c r="H45" s="1178"/>
      <c r="I45" s="344">
        <v>539</v>
      </c>
      <c r="J45" s="345">
        <v>537</v>
      </c>
      <c r="K45" s="345">
        <v>541</v>
      </c>
      <c r="L45" s="345">
        <v>502</v>
      </c>
      <c r="M45" s="346">
        <v>504</v>
      </c>
    </row>
    <row r="46" spans="2:13" ht="27.75" customHeight="1" x14ac:dyDescent="0.15">
      <c r="B46" s="1171"/>
      <c r="C46" s="1172"/>
      <c r="D46" s="105"/>
      <c r="E46" s="1177" t="s">
        <v>38</v>
      </c>
      <c r="F46" s="1177"/>
      <c r="G46" s="1177"/>
      <c r="H46" s="1178"/>
      <c r="I46" s="344" t="s">
        <v>526</v>
      </c>
      <c r="J46" s="345" t="s">
        <v>526</v>
      </c>
      <c r="K46" s="345" t="s">
        <v>526</v>
      </c>
      <c r="L46" s="345" t="s">
        <v>526</v>
      </c>
      <c r="M46" s="346" t="s">
        <v>526</v>
      </c>
    </row>
    <row r="47" spans="2:13" ht="27.75" customHeight="1" x14ac:dyDescent="0.15">
      <c r="B47" s="1171"/>
      <c r="C47" s="1172"/>
      <c r="D47" s="106"/>
      <c r="E47" s="1179" t="s">
        <v>39</v>
      </c>
      <c r="F47" s="1180"/>
      <c r="G47" s="1180"/>
      <c r="H47" s="1181"/>
      <c r="I47" s="344" t="s">
        <v>526</v>
      </c>
      <c r="J47" s="345" t="s">
        <v>526</v>
      </c>
      <c r="K47" s="345" t="s">
        <v>526</v>
      </c>
      <c r="L47" s="345" t="s">
        <v>526</v>
      </c>
      <c r="M47" s="346" t="s">
        <v>526</v>
      </c>
    </row>
    <row r="48" spans="2:13" ht="27.75" customHeight="1" x14ac:dyDescent="0.15">
      <c r="B48" s="1171"/>
      <c r="C48" s="1172"/>
      <c r="D48" s="104"/>
      <c r="E48" s="1177" t="s">
        <v>40</v>
      </c>
      <c r="F48" s="1177"/>
      <c r="G48" s="1177"/>
      <c r="H48" s="1178"/>
      <c r="I48" s="344" t="s">
        <v>526</v>
      </c>
      <c r="J48" s="345" t="s">
        <v>526</v>
      </c>
      <c r="K48" s="345" t="s">
        <v>526</v>
      </c>
      <c r="L48" s="345" t="s">
        <v>526</v>
      </c>
      <c r="M48" s="346" t="s">
        <v>526</v>
      </c>
    </row>
    <row r="49" spans="2:13" ht="27.75" customHeight="1" x14ac:dyDescent="0.15">
      <c r="B49" s="1173"/>
      <c r="C49" s="1174"/>
      <c r="D49" s="104"/>
      <c r="E49" s="1177" t="s">
        <v>41</v>
      </c>
      <c r="F49" s="1177"/>
      <c r="G49" s="1177"/>
      <c r="H49" s="1178"/>
      <c r="I49" s="344" t="s">
        <v>526</v>
      </c>
      <c r="J49" s="345" t="s">
        <v>526</v>
      </c>
      <c r="K49" s="345" t="s">
        <v>526</v>
      </c>
      <c r="L49" s="345" t="s">
        <v>526</v>
      </c>
      <c r="M49" s="346" t="s">
        <v>526</v>
      </c>
    </row>
    <row r="50" spans="2:13" ht="27.75" customHeight="1" x14ac:dyDescent="0.15">
      <c r="B50" s="1182" t="s">
        <v>42</v>
      </c>
      <c r="C50" s="1183"/>
      <c r="D50" s="107"/>
      <c r="E50" s="1177" t="s">
        <v>43</v>
      </c>
      <c r="F50" s="1177"/>
      <c r="G50" s="1177"/>
      <c r="H50" s="1178"/>
      <c r="I50" s="344">
        <v>4105</v>
      </c>
      <c r="J50" s="345">
        <v>4148</v>
      </c>
      <c r="K50" s="345">
        <v>4497</v>
      </c>
      <c r="L50" s="345">
        <v>5033</v>
      </c>
      <c r="M50" s="346">
        <v>4912</v>
      </c>
    </row>
    <row r="51" spans="2:13" ht="27.75" customHeight="1" x14ac:dyDescent="0.15">
      <c r="B51" s="1171"/>
      <c r="C51" s="1172"/>
      <c r="D51" s="104"/>
      <c r="E51" s="1177" t="s">
        <v>44</v>
      </c>
      <c r="F51" s="1177"/>
      <c r="G51" s="1177"/>
      <c r="H51" s="1178"/>
      <c r="I51" s="344" t="s">
        <v>526</v>
      </c>
      <c r="J51" s="345" t="s">
        <v>526</v>
      </c>
      <c r="K51" s="345" t="s">
        <v>526</v>
      </c>
      <c r="L51" s="345" t="s">
        <v>526</v>
      </c>
      <c r="M51" s="346" t="s">
        <v>526</v>
      </c>
    </row>
    <row r="52" spans="2:13" ht="27.75" customHeight="1" x14ac:dyDescent="0.15">
      <c r="B52" s="1173"/>
      <c r="C52" s="1174"/>
      <c r="D52" s="104"/>
      <c r="E52" s="1177" t="s">
        <v>45</v>
      </c>
      <c r="F52" s="1177"/>
      <c r="G52" s="1177"/>
      <c r="H52" s="1178"/>
      <c r="I52" s="344">
        <v>3276</v>
      </c>
      <c r="J52" s="345">
        <v>3107</v>
      </c>
      <c r="K52" s="345">
        <v>3004</v>
      </c>
      <c r="L52" s="345">
        <v>3043</v>
      </c>
      <c r="M52" s="346">
        <v>3123</v>
      </c>
    </row>
    <row r="53" spans="2:13" ht="27.75" customHeight="1" thickBot="1" x14ac:dyDescent="0.2">
      <c r="B53" s="1184" t="s">
        <v>46</v>
      </c>
      <c r="C53" s="1185"/>
      <c r="D53" s="108"/>
      <c r="E53" s="1186" t="s">
        <v>47</v>
      </c>
      <c r="F53" s="1186"/>
      <c r="G53" s="1186"/>
      <c r="H53" s="1187"/>
      <c r="I53" s="347">
        <v>-2933</v>
      </c>
      <c r="J53" s="348">
        <v>-3041</v>
      </c>
      <c r="K53" s="348">
        <v>-3591</v>
      </c>
      <c r="L53" s="348">
        <v>-4018</v>
      </c>
      <c r="M53" s="349">
        <v>-3588</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a+UJEvZ/R9h+8kPASLOpd0tGP92mNWUqklirVWG6Tf2ptJAT0RJW6bWrcgWHZMpsoraB6kM6GUtZYqPGzKKO7Q==" saltValue="BDeDlpOtxWUuHAMciCrSF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570</v>
      </c>
      <c r="G54" s="117" t="s">
        <v>571</v>
      </c>
      <c r="H54" s="118" t="s">
        <v>572</v>
      </c>
    </row>
    <row r="55" spans="2:8" ht="52.5" customHeight="1" x14ac:dyDescent="0.15">
      <c r="B55" s="119"/>
      <c r="C55" s="1193" t="s">
        <v>50</v>
      </c>
      <c r="D55" s="1193"/>
      <c r="E55" s="1194"/>
      <c r="F55" s="120">
        <v>619</v>
      </c>
      <c r="G55" s="120">
        <v>620</v>
      </c>
      <c r="H55" s="121">
        <v>621</v>
      </c>
    </row>
    <row r="56" spans="2:8" ht="52.5" customHeight="1" x14ac:dyDescent="0.15">
      <c r="B56" s="122"/>
      <c r="C56" s="1195" t="s">
        <v>51</v>
      </c>
      <c r="D56" s="1195"/>
      <c r="E56" s="1196"/>
      <c r="F56" s="123">
        <v>600</v>
      </c>
      <c r="G56" s="123">
        <v>801</v>
      </c>
      <c r="H56" s="124">
        <v>802</v>
      </c>
    </row>
    <row r="57" spans="2:8" ht="53.25" customHeight="1" x14ac:dyDescent="0.15">
      <c r="B57" s="122"/>
      <c r="C57" s="1197" t="s">
        <v>52</v>
      </c>
      <c r="D57" s="1197"/>
      <c r="E57" s="1198"/>
      <c r="F57" s="125">
        <v>3095</v>
      </c>
      <c r="G57" s="125">
        <v>3400</v>
      </c>
      <c r="H57" s="126">
        <v>3276</v>
      </c>
    </row>
    <row r="58" spans="2:8" ht="45.75" customHeight="1" x14ac:dyDescent="0.15">
      <c r="B58" s="127"/>
      <c r="C58" s="1199" t="s">
        <v>606</v>
      </c>
      <c r="D58" s="1200"/>
      <c r="E58" s="1201"/>
      <c r="F58" s="350">
        <v>1782</v>
      </c>
      <c r="G58" s="350">
        <v>1784</v>
      </c>
      <c r="H58" s="128">
        <v>1788</v>
      </c>
    </row>
    <row r="59" spans="2:8" ht="45.75" customHeight="1" x14ac:dyDescent="0.15">
      <c r="B59" s="127"/>
      <c r="C59" s="1199" t="s">
        <v>607</v>
      </c>
      <c r="D59" s="1200"/>
      <c r="E59" s="1201"/>
      <c r="F59" s="350">
        <v>967</v>
      </c>
      <c r="G59" s="350">
        <v>1268</v>
      </c>
      <c r="H59" s="128">
        <v>1136</v>
      </c>
    </row>
    <row r="60" spans="2:8" ht="45.75" customHeight="1" x14ac:dyDescent="0.15">
      <c r="B60" s="127"/>
      <c r="C60" s="1199" t="s">
        <v>609</v>
      </c>
      <c r="D60" s="1200"/>
      <c r="E60" s="1201"/>
      <c r="F60" s="350">
        <v>338</v>
      </c>
      <c r="G60" s="350">
        <v>341</v>
      </c>
      <c r="H60" s="128">
        <v>346</v>
      </c>
    </row>
    <row r="61" spans="2:8" ht="45.75" customHeight="1" x14ac:dyDescent="0.15">
      <c r="B61" s="127"/>
      <c r="C61" s="1199" t="s">
        <v>608</v>
      </c>
      <c r="D61" s="1200"/>
      <c r="E61" s="1201"/>
      <c r="F61" s="350">
        <v>8</v>
      </c>
      <c r="G61" s="350">
        <v>7</v>
      </c>
      <c r="H61" s="128">
        <v>6</v>
      </c>
    </row>
    <row r="62" spans="2:8" ht="45.75" customHeight="1" thickBot="1" x14ac:dyDescent="0.2">
      <c r="B62" s="129"/>
      <c r="C62" s="1188"/>
      <c r="D62" s="1189"/>
      <c r="E62" s="1190"/>
      <c r="F62" s="130"/>
      <c r="G62" s="130"/>
      <c r="H62" s="131"/>
    </row>
    <row r="63" spans="2:8" ht="52.5" customHeight="1" thickBot="1" x14ac:dyDescent="0.2">
      <c r="B63" s="132"/>
      <c r="C63" s="1191" t="s">
        <v>53</v>
      </c>
      <c r="D63" s="1191"/>
      <c r="E63" s="1192"/>
      <c r="F63" s="133">
        <v>4315</v>
      </c>
      <c r="G63" s="133">
        <v>4822</v>
      </c>
      <c r="H63" s="134">
        <v>4700</v>
      </c>
    </row>
    <row r="64" spans="2:8" x14ac:dyDescent="0.15"/>
  </sheetData>
  <sheetProtection algorithmName="SHA-512" hashValue="az7HpxMdVf+D636ea8WNX9rOr2CpDZwFDYi3wyw6d3TXiel0lH9Szyt9OH7CpLGTg4HZOHfdeOUg+xppMhmXSw==" saltValue="OJJnxeOsvukRPjKU6G8h0g==" spinCount="100000" sheet="1" objects="1" scenarios="1"/>
  <mergeCells count="9">
    <mergeCell ref="C62:E62"/>
    <mergeCell ref="C63:E63"/>
    <mergeCell ref="C55:E55"/>
    <mergeCell ref="C56:E56"/>
    <mergeCell ref="C57:E57"/>
    <mergeCell ref="C61:E61"/>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C21EE-C6BE-4F95-ABFD-1F4BCDF5F9E8}">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254" customWidth="1"/>
    <col min="2" max="107" width="2.5" style="254" customWidth="1"/>
    <col min="108" max="108" width="6.125" style="260" customWidth="1"/>
    <col min="109" max="109" width="5.875" style="258" customWidth="1"/>
    <col min="110" max="16384" width="8.625" style="254" hidden="1"/>
  </cols>
  <sheetData>
    <row r="1" spans="1:109" ht="42.75" customHeight="1" x14ac:dyDescent="0.15">
      <c r="A1" s="1202"/>
      <c r="B1" s="1203"/>
      <c r="DD1" s="254"/>
      <c r="DE1" s="254"/>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4"/>
      <c r="DE2" s="254"/>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4"/>
      <c r="DE3" s="254"/>
    </row>
    <row r="4" spans="1:109" s="252"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2"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2"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2"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2"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2"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2"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2"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2"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2"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2"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2" customFormat="1" x14ac:dyDescent="0.15">
      <c r="A15" s="254"/>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2" customFormat="1" x14ac:dyDescent="0.15">
      <c r="A16" s="254"/>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2" customFormat="1" x14ac:dyDescent="0.15">
      <c r="A17" s="254"/>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2" customFormat="1" x14ac:dyDescent="0.15">
      <c r="A18" s="254"/>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4"/>
      <c r="DE19" s="254"/>
    </row>
    <row r="20" spans="1:109" x14ac:dyDescent="0.15">
      <c r="DD20" s="254"/>
      <c r="DE20" s="254"/>
    </row>
    <row r="21" spans="1:109" ht="17.25" customHeight="1" x14ac:dyDescent="0.15">
      <c r="B21" s="1205"/>
      <c r="C21" s="256"/>
      <c r="D21" s="256"/>
      <c r="E21" s="256"/>
      <c r="F21" s="256"/>
      <c r="G21" s="256"/>
      <c r="H21" s="256"/>
      <c r="I21" s="256"/>
      <c r="J21" s="256"/>
      <c r="K21" s="256"/>
      <c r="L21" s="256"/>
      <c r="M21" s="256"/>
      <c r="N21" s="120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1206"/>
      <c r="AU21" s="256"/>
      <c r="AV21" s="256"/>
      <c r="AW21" s="256"/>
      <c r="AX21" s="256"/>
      <c r="AY21" s="256"/>
      <c r="AZ21" s="256"/>
      <c r="BA21" s="256"/>
      <c r="BB21" s="256"/>
      <c r="BC21" s="256"/>
      <c r="BD21" s="256"/>
      <c r="BE21" s="256"/>
      <c r="BF21" s="1206"/>
      <c r="BG21" s="256"/>
      <c r="BH21" s="256"/>
      <c r="BI21" s="256"/>
      <c r="BJ21" s="256"/>
      <c r="BK21" s="256"/>
      <c r="BL21" s="256"/>
      <c r="BM21" s="256"/>
      <c r="BN21" s="256"/>
      <c r="BO21" s="256"/>
      <c r="BP21" s="256"/>
      <c r="BQ21" s="256"/>
      <c r="BR21" s="1206"/>
      <c r="BS21" s="256"/>
      <c r="BT21" s="256"/>
      <c r="BU21" s="256"/>
      <c r="BV21" s="256"/>
      <c r="BW21" s="256"/>
      <c r="BX21" s="256"/>
      <c r="BY21" s="256"/>
      <c r="BZ21" s="256"/>
      <c r="CA21" s="256"/>
      <c r="CB21" s="256"/>
      <c r="CC21" s="256"/>
      <c r="CD21" s="1206"/>
      <c r="CE21" s="256"/>
      <c r="CF21" s="256"/>
      <c r="CG21" s="256"/>
      <c r="CH21" s="256"/>
      <c r="CI21" s="256"/>
      <c r="CJ21" s="256"/>
      <c r="CK21" s="256"/>
      <c r="CL21" s="256"/>
      <c r="CM21" s="256"/>
      <c r="CN21" s="256"/>
      <c r="CO21" s="256"/>
      <c r="CP21" s="1206"/>
      <c r="CQ21" s="256"/>
      <c r="CR21" s="256"/>
      <c r="CS21" s="256"/>
      <c r="CT21" s="256"/>
      <c r="CU21" s="256"/>
      <c r="CV21" s="256"/>
      <c r="CW21" s="256"/>
      <c r="CX21" s="256"/>
      <c r="CY21" s="256"/>
      <c r="CZ21" s="256"/>
      <c r="DA21" s="256"/>
      <c r="DB21" s="1206"/>
      <c r="DC21" s="256"/>
      <c r="DD21" s="257"/>
      <c r="DE21" s="254"/>
    </row>
    <row r="22" spans="1:109" ht="17.25" customHeight="1" x14ac:dyDescent="0.15">
      <c r="B22" s="258"/>
    </row>
    <row r="23" spans="1:109" x14ac:dyDescent="0.15">
      <c r="B23" s="258"/>
    </row>
    <row r="24" spans="1:109" x14ac:dyDescent="0.15">
      <c r="B24" s="258"/>
    </row>
    <row r="25" spans="1:109" x14ac:dyDescent="0.15">
      <c r="B25" s="258"/>
    </row>
    <row r="26" spans="1:109" x14ac:dyDescent="0.15">
      <c r="B26" s="258"/>
    </row>
    <row r="27" spans="1:109" x14ac:dyDescent="0.15">
      <c r="B27" s="258"/>
    </row>
    <row r="28" spans="1:109" x14ac:dyDescent="0.15">
      <c r="B28" s="258"/>
    </row>
    <row r="29" spans="1:109" x14ac:dyDescent="0.15">
      <c r="B29" s="258"/>
    </row>
    <row r="30" spans="1:109" x14ac:dyDescent="0.15">
      <c r="B30" s="258"/>
    </row>
    <row r="31" spans="1:109" x14ac:dyDescent="0.15">
      <c r="B31" s="258"/>
    </row>
    <row r="32" spans="1:109" x14ac:dyDescent="0.15">
      <c r="B32" s="258"/>
    </row>
    <row r="33" spans="2:109" x14ac:dyDescent="0.15">
      <c r="B33" s="258"/>
    </row>
    <row r="34" spans="2:109" x14ac:dyDescent="0.15">
      <c r="B34" s="258"/>
    </row>
    <row r="35" spans="2:109" x14ac:dyDescent="0.15">
      <c r="B35" s="258"/>
    </row>
    <row r="36" spans="2:109" x14ac:dyDescent="0.15">
      <c r="B36" s="258"/>
    </row>
    <row r="37" spans="2:109" x14ac:dyDescent="0.15">
      <c r="B37" s="258"/>
    </row>
    <row r="38" spans="2:109" x14ac:dyDescent="0.15">
      <c r="B38" s="258"/>
    </row>
    <row r="39" spans="2:109" x14ac:dyDescent="0.15">
      <c r="B39" s="339"/>
      <c r="C39" s="310"/>
      <c r="D39" s="310"/>
      <c r="E39" s="310"/>
      <c r="F39" s="310"/>
      <c r="G39" s="310"/>
      <c r="H39" s="310"/>
      <c r="I39" s="310"/>
      <c r="J39" s="310"/>
      <c r="K39" s="310"/>
      <c r="L39" s="310"/>
      <c r="M39" s="310"/>
      <c r="N39" s="310"/>
      <c r="O39" s="310"/>
      <c r="P39" s="310"/>
      <c r="Q39" s="310"/>
      <c r="R39" s="310"/>
      <c r="S39" s="310"/>
      <c r="T39" s="310"/>
      <c r="U39" s="310"/>
      <c r="V39" s="310"/>
      <c r="W39" s="310"/>
      <c r="X39" s="310"/>
      <c r="Y39" s="310"/>
      <c r="Z39" s="310"/>
      <c r="AA39" s="310"/>
      <c r="AB39" s="310"/>
      <c r="AC39" s="310"/>
      <c r="AD39" s="310"/>
      <c r="AE39" s="310"/>
      <c r="AF39" s="310"/>
      <c r="AG39" s="310"/>
      <c r="AH39" s="310"/>
      <c r="AI39" s="310"/>
      <c r="AJ39" s="310"/>
      <c r="AK39" s="310"/>
      <c r="AL39" s="310"/>
      <c r="AM39" s="310"/>
      <c r="AN39" s="310"/>
      <c r="AO39" s="310"/>
      <c r="AP39" s="310"/>
      <c r="AQ39" s="310"/>
      <c r="AR39" s="310"/>
      <c r="AS39" s="310"/>
      <c r="AT39" s="310"/>
      <c r="AU39" s="310"/>
      <c r="AV39" s="310"/>
      <c r="AW39" s="310"/>
      <c r="AX39" s="310"/>
      <c r="AY39" s="310"/>
      <c r="AZ39" s="310"/>
      <c r="BA39" s="310"/>
      <c r="BB39" s="310"/>
      <c r="BC39" s="310"/>
      <c r="BD39" s="310"/>
      <c r="BE39" s="310"/>
      <c r="BF39" s="310"/>
      <c r="BG39" s="310"/>
      <c r="BH39" s="310"/>
      <c r="BI39" s="310"/>
      <c r="BJ39" s="310"/>
      <c r="BK39" s="310"/>
      <c r="BL39" s="310"/>
      <c r="BM39" s="310"/>
      <c r="BN39" s="310"/>
      <c r="BO39" s="310"/>
      <c r="BP39" s="310"/>
      <c r="BQ39" s="310"/>
      <c r="BR39" s="310"/>
      <c r="BS39" s="310"/>
      <c r="BT39" s="310"/>
      <c r="BU39" s="310"/>
      <c r="BV39" s="310"/>
      <c r="BW39" s="310"/>
      <c r="BX39" s="310"/>
      <c r="BY39" s="310"/>
      <c r="BZ39" s="310"/>
      <c r="CA39" s="310"/>
      <c r="CB39" s="310"/>
      <c r="CC39" s="310"/>
      <c r="CD39" s="310"/>
      <c r="CE39" s="310"/>
      <c r="CF39" s="310"/>
      <c r="CG39" s="310"/>
      <c r="CH39" s="310"/>
      <c r="CI39" s="310"/>
      <c r="CJ39" s="310"/>
      <c r="CK39" s="310"/>
      <c r="CL39" s="310"/>
      <c r="CM39" s="310"/>
      <c r="CN39" s="310"/>
      <c r="CO39" s="310"/>
      <c r="CP39" s="310"/>
      <c r="CQ39" s="310"/>
      <c r="CR39" s="310"/>
      <c r="CS39" s="310"/>
      <c r="CT39" s="310"/>
      <c r="CU39" s="310"/>
      <c r="CV39" s="310"/>
      <c r="CW39" s="310"/>
      <c r="CX39" s="310"/>
      <c r="CY39" s="310"/>
      <c r="CZ39" s="310"/>
      <c r="DA39" s="310"/>
      <c r="DB39" s="310"/>
      <c r="DC39" s="310"/>
      <c r="DD39" s="340"/>
    </row>
    <row r="40" spans="2:109" x14ac:dyDescent="0.15">
      <c r="B40" s="1207"/>
      <c r="DD40" s="1207"/>
      <c r="DE40" s="254"/>
    </row>
    <row r="41" spans="2:109" ht="17.25" x14ac:dyDescent="0.15">
      <c r="B41" s="255" t="s">
        <v>610</v>
      </c>
      <c r="C41" s="256"/>
      <c r="D41" s="256"/>
      <c r="E41" s="256"/>
      <c r="F41" s="256"/>
      <c r="G41" s="256"/>
      <c r="H41" s="256"/>
      <c r="I41" s="256"/>
      <c r="J41" s="256"/>
      <c r="K41" s="256"/>
      <c r="L41" s="256"/>
      <c r="M41" s="256"/>
      <c r="N41" s="256"/>
      <c r="O41" s="256"/>
      <c r="P41" s="256"/>
      <c r="Q41" s="256"/>
      <c r="R41" s="256"/>
      <c r="S41" s="256"/>
      <c r="T41" s="256"/>
      <c r="U41" s="256"/>
      <c r="V41" s="256"/>
      <c r="W41" s="256"/>
      <c r="X41" s="256"/>
      <c r="Y41" s="256"/>
      <c r="Z41" s="256"/>
      <c r="AA41" s="256"/>
      <c r="AB41" s="256"/>
      <c r="AC41" s="256"/>
      <c r="AD41" s="256"/>
      <c r="AE41" s="256"/>
      <c r="AF41" s="256"/>
      <c r="AG41" s="256"/>
      <c r="AH41" s="256"/>
      <c r="AI41" s="256"/>
      <c r="AJ41" s="256"/>
      <c r="AK41" s="256"/>
      <c r="AL41" s="256"/>
      <c r="AM41" s="256"/>
      <c r="AN41" s="256"/>
      <c r="AO41" s="256"/>
      <c r="AP41" s="256"/>
      <c r="AQ41" s="256"/>
      <c r="AR41" s="256"/>
      <c r="AS41" s="256"/>
      <c r="AT41" s="256"/>
      <c r="AU41" s="256"/>
      <c r="AV41" s="256"/>
      <c r="AW41" s="256"/>
      <c r="AX41" s="256"/>
      <c r="AY41" s="256"/>
      <c r="AZ41" s="256"/>
      <c r="BA41" s="256"/>
      <c r="BB41" s="256"/>
      <c r="BC41" s="256"/>
      <c r="BD41" s="256"/>
      <c r="BE41" s="256"/>
      <c r="BF41" s="256"/>
      <c r="BG41" s="256"/>
      <c r="BH41" s="256"/>
      <c r="BI41" s="256"/>
      <c r="BJ41" s="256"/>
      <c r="BK41" s="256"/>
      <c r="BL41" s="256"/>
      <c r="BM41" s="256"/>
      <c r="BN41" s="256"/>
      <c r="BO41" s="256"/>
      <c r="BP41" s="256"/>
      <c r="BQ41" s="256"/>
      <c r="BR41" s="256"/>
      <c r="BS41" s="256"/>
      <c r="BT41" s="256"/>
      <c r="BU41" s="256"/>
      <c r="BV41" s="256"/>
      <c r="BW41" s="256"/>
      <c r="BX41" s="256"/>
      <c r="BY41" s="256"/>
      <c r="BZ41" s="256"/>
      <c r="CA41" s="256"/>
      <c r="CB41" s="256"/>
      <c r="CC41" s="256"/>
      <c r="CD41" s="256"/>
      <c r="CE41" s="256"/>
      <c r="CF41" s="256"/>
      <c r="CG41" s="256"/>
      <c r="CH41" s="256"/>
      <c r="CI41" s="256"/>
      <c r="CJ41" s="256"/>
      <c r="CK41" s="256"/>
      <c r="CL41" s="256"/>
      <c r="CM41" s="256"/>
      <c r="CN41" s="256"/>
      <c r="CO41" s="256"/>
      <c r="CP41" s="256"/>
      <c r="CQ41" s="256"/>
      <c r="CR41" s="256"/>
      <c r="CS41" s="256"/>
      <c r="CT41" s="256"/>
      <c r="CU41" s="256"/>
      <c r="CV41" s="256"/>
      <c r="CW41" s="256"/>
      <c r="CX41" s="256"/>
      <c r="CY41" s="256"/>
      <c r="CZ41" s="256"/>
      <c r="DA41" s="256"/>
      <c r="DB41" s="256"/>
      <c r="DC41" s="256"/>
      <c r="DD41" s="257"/>
    </row>
    <row r="42" spans="2:109" x14ac:dyDescent="0.15">
      <c r="B42" s="258"/>
      <c r="G42" s="1208"/>
      <c r="I42" s="1209"/>
      <c r="J42" s="1209"/>
      <c r="K42" s="1209"/>
      <c r="AM42" s="1208"/>
      <c r="AN42" s="1208" t="s">
        <v>611</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8"/>
      <c r="AN43" s="1210" t="s">
        <v>612</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8"/>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8"/>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8"/>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8"/>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8"/>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8"/>
      <c r="AN49" s="254" t="s">
        <v>613</v>
      </c>
    </row>
    <row r="50" spans="1:109" x14ac:dyDescent="0.15">
      <c r="B50" s="258"/>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568</v>
      </c>
      <c r="BQ50" s="1226"/>
      <c r="BR50" s="1226"/>
      <c r="BS50" s="1226"/>
      <c r="BT50" s="1226"/>
      <c r="BU50" s="1226"/>
      <c r="BV50" s="1226"/>
      <c r="BW50" s="1226"/>
      <c r="BX50" s="1226" t="s">
        <v>569</v>
      </c>
      <c r="BY50" s="1226"/>
      <c r="BZ50" s="1226"/>
      <c r="CA50" s="1226"/>
      <c r="CB50" s="1226"/>
      <c r="CC50" s="1226"/>
      <c r="CD50" s="1226"/>
      <c r="CE50" s="1226"/>
      <c r="CF50" s="1226" t="s">
        <v>570</v>
      </c>
      <c r="CG50" s="1226"/>
      <c r="CH50" s="1226"/>
      <c r="CI50" s="1226"/>
      <c r="CJ50" s="1226"/>
      <c r="CK50" s="1226"/>
      <c r="CL50" s="1226"/>
      <c r="CM50" s="1226"/>
      <c r="CN50" s="1226" t="s">
        <v>571</v>
      </c>
      <c r="CO50" s="1226"/>
      <c r="CP50" s="1226"/>
      <c r="CQ50" s="1226"/>
      <c r="CR50" s="1226"/>
      <c r="CS50" s="1226"/>
      <c r="CT50" s="1226"/>
      <c r="CU50" s="1226"/>
      <c r="CV50" s="1226" t="s">
        <v>572</v>
      </c>
      <c r="CW50" s="1226"/>
      <c r="CX50" s="1226"/>
      <c r="CY50" s="1226"/>
      <c r="CZ50" s="1226"/>
      <c r="DA50" s="1226"/>
      <c r="DB50" s="1226"/>
      <c r="DC50" s="1226"/>
    </row>
    <row r="51" spans="1:109" ht="13.5" customHeight="1" x14ac:dyDescent="0.15">
      <c r="B51" s="258"/>
      <c r="G51" s="1227"/>
      <c r="H51" s="1227"/>
      <c r="I51" s="1228"/>
      <c r="J51" s="1228"/>
      <c r="K51" s="1229"/>
      <c r="L51" s="1229"/>
      <c r="M51" s="1229"/>
      <c r="N51" s="1229"/>
      <c r="AM51" s="1219"/>
      <c r="AN51" s="1230" t="s">
        <v>614</v>
      </c>
      <c r="AO51" s="1230"/>
      <c r="AP51" s="1230"/>
      <c r="AQ51" s="1230"/>
      <c r="AR51" s="1230"/>
      <c r="AS51" s="1230"/>
      <c r="AT51" s="1230"/>
      <c r="AU51" s="1230"/>
      <c r="AV51" s="1230"/>
      <c r="AW51" s="1230"/>
      <c r="AX51" s="1230"/>
      <c r="AY51" s="1230"/>
      <c r="AZ51" s="1230"/>
      <c r="BA51" s="1230"/>
      <c r="BB51" s="1230" t="s">
        <v>615</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8"/>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8"/>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616</v>
      </c>
      <c r="BC53" s="1230"/>
      <c r="BD53" s="1230"/>
      <c r="BE53" s="1230"/>
      <c r="BF53" s="1230"/>
      <c r="BG53" s="1230"/>
      <c r="BH53" s="1230"/>
      <c r="BI53" s="1230"/>
      <c r="BJ53" s="1230"/>
      <c r="BK53" s="1230"/>
      <c r="BL53" s="1230"/>
      <c r="BM53" s="1230"/>
      <c r="BN53" s="1230"/>
      <c r="BO53" s="1230"/>
      <c r="BP53" s="1231">
        <v>68.2</v>
      </c>
      <c r="BQ53" s="1231"/>
      <c r="BR53" s="1231"/>
      <c r="BS53" s="1231"/>
      <c r="BT53" s="1231"/>
      <c r="BU53" s="1231"/>
      <c r="BV53" s="1231"/>
      <c r="BW53" s="1231"/>
      <c r="BX53" s="1231">
        <v>69.099999999999994</v>
      </c>
      <c r="BY53" s="1231"/>
      <c r="BZ53" s="1231"/>
      <c r="CA53" s="1231"/>
      <c r="CB53" s="1231"/>
      <c r="CC53" s="1231"/>
      <c r="CD53" s="1231"/>
      <c r="CE53" s="1231"/>
      <c r="CF53" s="1231">
        <v>67.900000000000006</v>
      </c>
      <c r="CG53" s="1231"/>
      <c r="CH53" s="1231"/>
      <c r="CI53" s="1231"/>
      <c r="CJ53" s="1231"/>
      <c r="CK53" s="1231"/>
      <c r="CL53" s="1231"/>
      <c r="CM53" s="1231"/>
      <c r="CN53" s="1231">
        <v>68.900000000000006</v>
      </c>
      <c r="CO53" s="1231"/>
      <c r="CP53" s="1231"/>
      <c r="CQ53" s="1231"/>
      <c r="CR53" s="1231"/>
      <c r="CS53" s="1231"/>
      <c r="CT53" s="1231"/>
      <c r="CU53" s="1231"/>
      <c r="CV53" s="1231">
        <v>63.8</v>
      </c>
      <c r="CW53" s="1231"/>
      <c r="CX53" s="1231"/>
      <c r="CY53" s="1231"/>
      <c r="CZ53" s="1231"/>
      <c r="DA53" s="1231"/>
      <c r="DB53" s="1231"/>
      <c r="DC53" s="1231"/>
    </row>
    <row r="54" spans="1:109" x14ac:dyDescent="0.15">
      <c r="A54" s="1209"/>
      <c r="B54" s="258"/>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8"/>
      <c r="G55" s="1220"/>
      <c r="H55" s="1220"/>
      <c r="I55" s="1220"/>
      <c r="J55" s="1220"/>
      <c r="K55" s="1229"/>
      <c r="L55" s="1229"/>
      <c r="M55" s="1229"/>
      <c r="N55" s="1229"/>
      <c r="AN55" s="1226" t="s">
        <v>617</v>
      </c>
      <c r="AO55" s="1226"/>
      <c r="AP55" s="1226"/>
      <c r="AQ55" s="1226"/>
      <c r="AR55" s="1226"/>
      <c r="AS55" s="1226"/>
      <c r="AT55" s="1226"/>
      <c r="AU55" s="1226"/>
      <c r="AV55" s="1226"/>
      <c r="AW55" s="1226"/>
      <c r="AX55" s="1226"/>
      <c r="AY55" s="1226"/>
      <c r="AZ55" s="1226"/>
      <c r="BA55" s="1226"/>
      <c r="BB55" s="1230" t="s">
        <v>615</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8"/>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4"/>
      <c r="AN57" s="1226"/>
      <c r="AO57" s="1226"/>
      <c r="AP57" s="1226"/>
      <c r="AQ57" s="1226"/>
      <c r="AR57" s="1226"/>
      <c r="AS57" s="1226"/>
      <c r="AT57" s="1226"/>
      <c r="AU57" s="1226"/>
      <c r="AV57" s="1226"/>
      <c r="AW57" s="1226"/>
      <c r="AX57" s="1226"/>
      <c r="AY57" s="1226"/>
      <c r="AZ57" s="1226"/>
      <c r="BA57" s="1226"/>
      <c r="BB57" s="1230" t="s">
        <v>616</v>
      </c>
      <c r="BC57" s="1230"/>
      <c r="BD57" s="1230"/>
      <c r="BE57" s="1230"/>
      <c r="BF57" s="1230"/>
      <c r="BG57" s="1230"/>
      <c r="BH57" s="1230"/>
      <c r="BI57" s="1230"/>
      <c r="BJ57" s="1230"/>
      <c r="BK57" s="1230"/>
      <c r="BL57" s="1230"/>
      <c r="BM57" s="1230"/>
      <c r="BN57" s="1230"/>
      <c r="BO57" s="1230"/>
      <c r="BP57" s="1231">
        <v>61.2</v>
      </c>
      <c r="BQ57" s="1231"/>
      <c r="BR57" s="1231"/>
      <c r="BS57" s="1231"/>
      <c r="BT57" s="1231"/>
      <c r="BU57" s="1231"/>
      <c r="BV57" s="1231"/>
      <c r="BW57" s="1231"/>
      <c r="BX57" s="1231">
        <v>62.8</v>
      </c>
      <c r="BY57" s="1231"/>
      <c r="BZ57" s="1231"/>
      <c r="CA57" s="1231"/>
      <c r="CB57" s="1231"/>
      <c r="CC57" s="1231"/>
      <c r="CD57" s="1231"/>
      <c r="CE57" s="1231"/>
      <c r="CF57" s="1231">
        <v>64</v>
      </c>
      <c r="CG57" s="1231"/>
      <c r="CH57" s="1231"/>
      <c r="CI57" s="1231"/>
      <c r="CJ57" s="1231"/>
      <c r="CK57" s="1231"/>
      <c r="CL57" s="1231"/>
      <c r="CM57" s="1231"/>
      <c r="CN57" s="1231">
        <v>66.2</v>
      </c>
      <c r="CO57" s="1231"/>
      <c r="CP57" s="1231"/>
      <c r="CQ57" s="1231"/>
      <c r="CR57" s="1231"/>
      <c r="CS57" s="1231"/>
      <c r="CT57" s="1231"/>
      <c r="CU57" s="1231"/>
      <c r="CV57" s="1231">
        <v>67.099999999999994</v>
      </c>
      <c r="CW57" s="1231"/>
      <c r="CX57" s="1231"/>
      <c r="CY57" s="1231"/>
      <c r="CZ57" s="1231"/>
      <c r="DA57" s="1231"/>
      <c r="DB57" s="1231"/>
      <c r="DC57" s="1231"/>
      <c r="DD57" s="1234"/>
      <c r="DE57" s="1232"/>
    </row>
    <row r="58" spans="1:109" s="1209" customFormat="1" x14ac:dyDescent="0.15">
      <c r="A58" s="254"/>
      <c r="B58" s="1232"/>
      <c r="G58" s="1220"/>
      <c r="H58" s="1220"/>
      <c r="I58" s="1233"/>
      <c r="J58" s="1233"/>
      <c r="K58" s="1229"/>
      <c r="L58" s="1229"/>
      <c r="M58" s="1229"/>
      <c r="N58" s="1229"/>
      <c r="AM58" s="254"/>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4"/>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4"/>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4"/>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4"/>
    </row>
    <row r="63" spans="1:109" ht="17.25" x14ac:dyDescent="0.15">
      <c r="B63" s="311" t="s">
        <v>618</v>
      </c>
    </row>
    <row r="64" spans="1:109" x14ac:dyDescent="0.15">
      <c r="B64" s="258"/>
      <c r="G64" s="1208"/>
      <c r="I64" s="1240"/>
      <c r="J64" s="1240"/>
      <c r="K64" s="1240"/>
      <c r="L64" s="1240"/>
      <c r="M64" s="1240"/>
      <c r="N64" s="1241"/>
      <c r="AM64" s="1208"/>
      <c r="AN64" s="1208" t="s">
        <v>611</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8"/>
      <c r="AN65" s="1210" t="s">
        <v>619</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8"/>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8"/>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8"/>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8"/>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8"/>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8"/>
      <c r="G71" s="1245"/>
      <c r="I71" s="1246"/>
      <c r="J71" s="1243"/>
      <c r="K71" s="1243"/>
      <c r="L71" s="1244"/>
      <c r="M71" s="1243"/>
      <c r="N71" s="1244"/>
      <c r="AM71" s="1245"/>
      <c r="AN71" s="254" t="s">
        <v>613</v>
      </c>
    </row>
    <row r="72" spans="2:107" x14ac:dyDescent="0.15">
      <c r="B72" s="258"/>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568</v>
      </c>
      <c r="BQ72" s="1226"/>
      <c r="BR72" s="1226"/>
      <c r="BS72" s="1226"/>
      <c r="BT72" s="1226"/>
      <c r="BU72" s="1226"/>
      <c r="BV72" s="1226"/>
      <c r="BW72" s="1226"/>
      <c r="BX72" s="1226" t="s">
        <v>569</v>
      </c>
      <c r="BY72" s="1226"/>
      <c r="BZ72" s="1226"/>
      <c r="CA72" s="1226"/>
      <c r="CB72" s="1226"/>
      <c r="CC72" s="1226"/>
      <c r="CD72" s="1226"/>
      <c r="CE72" s="1226"/>
      <c r="CF72" s="1226" t="s">
        <v>570</v>
      </c>
      <c r="CG72" s="1226"/>
      <c r="CH72" s="1226"/>
      <c r="CI72" s="1226"/>
      <c r="CJ72" s="1226"/>
      <c r="CK72" s="1226"/>
      <c r="CL72" s="1226"/>
      <c r="CM72" s="1226"/>
      <c r="CN72" s="1226" t="s">
        <v>571</v>
      </c>
      <c r="CO72" s="1226"/>
      <c r="CP72" s="1226"/>
      <c r="CQ72" s="1226"/>
      <c r="CR72" s="1226"/>
      <c r="CS72" s="1226"/>
      <c r="CT72" s="1226"/>
      <c r="CU72" s="1226"/>
      <c r="CV72" s="1226" t="s">
        <v>572</v>
      </c>
      <c r="CW72" s="1226"/>
      <c r="CX72" s="1226"/>
      <c r="CY72" s="1226"/>
      <c r="CZ72" s="1226"/>
      <c r="DA72" s="1226"/>
      <c r="DB72" s="1226"/>
      <c r="DC72" s="1226"/>
    </row>
    <row r="73" spans="2:107" x14ac:dyDescent="0.15">
      <c r="B73" s="258"/>
      <c r="G73" s="1227"/>
      <c r="H73" s="1227"/>
      <c r="I73" s="1227"/>
      <c r="J73" s="1227"/>
      <c r="K73" s="1247"/>
      <c r="L73" s="1247"/>
      <c r="M73" s="1247"/>
      <c r="N73" s="1247"/>
      <c r="AM73" s="1219"/>
      <c r="AN73" s="1230" t="s">
        <v>614</v>
      </c>
      <c r="AO73" s="1230"/>
      <c r="AP73" s="1230"/>
      <c r="AQ73" s="1230"/>
      <c r="AR73" s="1230"/>
      <c r="AS73" s="1230"/>
      <c r="AT73" s="1230"/>
      <c r="AU73" s="1230"/>
      <c r="AV73" s="1230"/>
      <c r="AW73" s="1230"/>
      <c r="AX73" s="1230"/>
      <c r="AY73" s="1230"/>
      <c r="AZ73" s="1230"/>
      <c r="BA73" s="1230"/>
      <c r="BB73" s="1230" t="s">
        <v>615</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8"/>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8"/>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620</v>
      </c>
      <c r="BC75" s="1230"/>
      <c r="BD75" s="1230"/>
      <c r="BE75" s="1230"/>
      <c r="BF75" s="1230"/>
      <c r="BG75" s="1230"/>
      <c r="BH75" s="1230"/>
      <c r="BI75" s="1230"/>
      <c r="BJ75" s="1230"/>
      <c r="BK75" s="1230"/>
      <c r="BL75" s="1230"/>
      <c r="BM75" s="1230"/>
      <c r="BN75" s="1230"/>
      <c r="BO75" s="1230"/>
      <c r="BP75" s="1231">
        <v>8.8000000000000007</v>
      </c>
      <c r="BQ75" s="1231"/>
      <c r="BR75" s="1231"/>
      <c r="BS75" s="1231"/>
      <c r="BT75" s="1231"/>
      <c r="BU75" s="1231"/>
      <c r="BV75" s="1231"/>
      <c r="BW75" s="1231"/>
      <c r="BX75" s="1231">
        <v>8</v>
      </c>
      <c r="BY75" s="1231"/>
      <c r="BZ75" s="1231"/>
      <c r="CA75" s="1231"/>
      <c r="CB75" s="1231"/>
      <c r="CC75" s="1231"/>
      <c r="CD75" s="1231"/>
      <c r="CE75" s="1231"/>
      <c r="CF75" s="1231">
        <v>7.2</v>
      </c>
      <c r="CG75" s="1231"/>
      <c r="CH75" s="1231"/>
      <c r="CI75" s="1231"/>
      <c r="CJ75" s="1231"/>
      <c r="CK75" s="1231"/>
      <c r="CL75" s="1231"/>
      <c r="CM75" s="1231"/>
      <c r="CN75" s="1231">
        <v>7.2</v>
      </c>
      <c r="CO75" s="1231"/>
      <c r="CP75" s="1231"/>
      <c r="CQ75" s="1231"/>
      <c r="CR75" s="1231"/>
      <c r="CS75" s="1231"/>
      <c r="CT75" s="1231"/>
      <c r="CU75" s="1231"/>
      <c r="CV75" s="1231">
        <v>7.9</v>
      </c>
      <c r="CW75" s="1231"/>
      <c r="CX75" s="1231"/>
      <c r="CY75" s="1231"/>
      <c r="CZ75" s="1231"/>
      <c r="DA75" s="1231"/>
      <c r="DB75" s="1231"/>
      <c r="DC75" s="1231"/>
    </row>
    <row r="76" spans="2:107" x14ac:dyDescent="0.15">
      <c r="B76" s="258"/>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8"/>
      <c r="G77" s="1220"/>
      <c r="H77" s="1220"/>
      <c r="I77" s="1220"/>
      <c r="J77" s="1220"/>
      <c r="K77" s="1247"/>
      <c r="L77" s="1247"/>
      <c r="M77" s="1247"/>
      <c r="N77" s="1247"/>
      <c r="AN77" s="1226" t="s">
        <v>617</v>
      </c>
      <c r="AO77" s="1226"/>
      <c r="AP77" s="1226"/>
      <c r="AQ77" s="1226"/>
      <c r="AR77" s="1226"/>
      <c r="AS77" s="1226"/>
      <c r="AT77" s="1226"/>
      <c r="AU77" s="1226"/>
      <c r="AV77" s="1226"/>
      <c r="AW77" s="1226"/>
      <c r="AX77" s="1226"/>
      <c r="AY77" s="1226"/>
      <c r="AZ77" s="1226"/>
      <c r="BA77" s="1226"/>
      <c r="BB77" s="1230" t="s">
        <v>615</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8"/>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8"/>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620</v>
      </c>
      <c r="BC79" s="1230"/>
      <c r="BD79" s="1230"/>
      <c r="BE79" s="1230"/>
      <c r="BF79" s="1230"/>
      <c r="BG79" s="1230"/>
      <c r="BH79" s="1230"/>
      <c r="BI79" s="1230"/>
      <c r="BJ79" s="1230"/>
      <c r="BK79" s="1230"/>
      <c r="BL79" s="1230"/>
      <c r="BM79" s="1230"/>
      <c r="BN79" s="1230"/>
      <c r="BO79" s="1230"/>
      <c r="BP79" s="1231">
        <v>7.2</v>
      </c>
      <c r="BQ79" s="1231"/>
      <c r="BR79" s="1231"/>
      <c r="BS79" s="1231"/>
      <c r="BT79" s="1231"/>
      <c r="BU79" s="1231"/>
      <c r="BV79" s="1231"/>
      <c r="BW79" s="1231"/>
      <c r="BX79" s="1231">
        <v>7.7</v>
      </c>
      <c r="BY79" s="1231"/>
      <c r="BZ79" s="1231"/>
      <c r="CA79" s="1231"/>
      <c r="CB79" s="1231"/>
      <c r="CC79" s="1231"/>
      <c r="CD79" s="1231"/>
      <c r="CE79" s="1231"/>
      <c r="CF79" s="1231">
        <v>8</v>
      </c>
      <c r="CG79" s="1231"/>
      <c r="CH79" s="1231"/>
      <c r="CI79" s="1231"/>
      <c r="CJ79" s="1231"/>
      <c r="CK79" s="1231"/>
      <c r="CL79" s="1231"/>
      <c r="CM79" s="1231"/>
      <c r="CN79" s="1231">
        <v>8</v>
      </c>
      <c r="CO79" s="1231"/>
      <c r="CP79" s="1231"/>
      <c r="CQ79" s="1231"/>
      <c r="CR79" s="1231"/>
      <c r="CS79" s="1231"/>
      <c r="CT79" s="1231"/>
      <c r="CU79" s="1231"/>
      <c r="CV79" s="1231">
        <v>8.3000000000000007</v>
      </c>
      <c r="CW79" s="1231"/>
      <c r="CX79" s="1231"/>
      <c r="CY79" s="1231"/>
      <c r="CZ79" s="1231"/>
      <c r="DA79" s="1231"/>
      <c r="DB79" s="1231"/>
      <c r="DC79" s="1231"/>
    </row>
    <row r="80" spans="2:107" x14ac:dyDescent="0.15">
      <c r="B80" s="258"/>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8"/>
    </row>
    <row r="82" spans="2:109" ht="17.25" x14ac:dyDescent="0.15">
      <c r="B82" s="258"/>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39"/>
      <c r="C83" s="310"/>
      <c r="D83" s="310"/>
      <c r="E83" s="310"/>
      <c r="F83" s="310"/>
      <c r="G83" s="310"/>
      <c r="H83" s="310"/>
      <c r="I83" s="310"/>
      <c r="J83" s="310"/>
      <c r="K83" s="310"/>
      <c r="L83" s="310"/>
      <c r="M83" s="310"/>
      <c r="N83" s="310"/>
      <c r="O83" s="310"/>
      <c r="P83" s="310"/>
      <c r="Q83" s="310"/>
      <c r="R83" s="310"/>
      <c r="S83" s="310"/>
      <c r="T83" s="310"/>
      <c r="U83" s="310"/>
      <c r="V83" s="310"/>
      <c r="W83" s="310"/>
      <c r="X83" s="310"/>
      <c r="Y83" s="310"/>
      <c r="Z83" s="310"/>
      <c r="AA83" s="310"/>
      <c r="AB83" s="310"/>
      <c r="AC83" s="310"/>
      <c r="AD83" s="310"/>
      <c r="AE83" s="310"/>
      <c r="AF83" s="310"/>
      <c r="AG83" s="310"/>
      <c r="AH83" s="310"/>
      <c r="AI83" s="310"/>
      <c r="AJ83" s="310"/>
      <c r="AK83" s="310"/>
      <c r="AL83" s="310"/>
      <c r="AM83" s="310"/>
      <c r="AN83" s="310"/>
      <c r="AO83" s="310"/>
      <c r="AP83" s="310"/>
      <c r="AQ83" s="310"/>
      <c r="AR83" s="310"/>
      <c r="AS83" s="310"/>
      <c r="AT83" s="310"/>
      <c r="AU83" s="310"/>
      <c r="AV83" s="310"/>
      <c r="AW83" s="310"/>
      <c r="AX83" s="310"/>
      <c r="AY83" s="310"/>
      <c r="AZ83" s="310"/>
      <c r="BA83" s="310"/>
      <c r="BB83" s="310"/>
      <c r="BC83" s="310"/>
      <c r="BD83" s="310"/>
      <c r="BE83" s="310"/>
      <c r="BF83" s="310"/>
      <c r="BG83" s="310"/>
      <c r="BH83" s="310"/>
      <c r="BI83" s="310"/>
      <c r="BJ83" s="310"/>
      <c r="BK83" s="310"/>
      <c r="BL83" s="310"/>
      <c r="BM83" s="310"/>
      <c r="BN83" s="310"/>
      <c r="BO83" s="310"/>
      <c r="BP83" s="310"/>
      <c r="BQ83" s="310"/>
      <c r="BR83" s="310"/>
      <c r="BS83" s="310"/>
      <c r="BT83" s="310"/>
      <c r="BU83" s="310"/>
      <c r="BV83" s="310"/>
      <c r="BW83" s="310"/>
      <c r="BX83" s="310"/>
      <c r="BY83" s="310"/>
      <c r="BZ83" s="310"/>
      <c r="CA83" s="310"/>
      <c r="CB83" s="310"/>
      <c r="CC83" s="310"/>
      <c r="CD83" s="310"/>
      <c r="CE83" s="310"/>
      <c r="CF83" s="310"/>
      <c r="CG83" s="310"/>
      <c r="CH83" s="310"/>
      <c r="CI83" s="310"/>
      <c r="CJ83" s="310"/>
      <c r="CK83" s="310"/>
      <c r="CL83" s="310"/>
      <c r="CM83" s="310"/>
      <c r="CN83" s="310"/>
      <c r="CO83" s="310"/>
      <c r="CP83" s="310"/>
      <c r="CQ83" s="310"/>
      <c r="CR83" s="310"/>
      <c r="CS83" s="310"/>
      <c r="CT83" s="310"/>
      <c r="CU83" s="310"/>
      <c r="CV83" s="310"/>
      <c r="CW83" s="310"/>
      <c r="CX83" s="310"/>
      <c r="CY83" s="310"/>
      <c r="CZ83" s="310"/>
      <c r="DA83" s="310"/>
      <c r="DB83" s="310"/>
      <c r="DC83" s="310"/>
      <c r="DD83" s="340"/>
    </row>
    <row r="84" spans="2:109" x14ac:dyDescent="0.15">
      <c r="DD84" s="254"/>
      <c r="DE84" s="254"/>
    </row>
    <row r="85" spans="2:109" x14ac:dyDescent="0.15">
      <c r="DD85" s="254"/>
      <c r="DE85" s="254"/>
    </row>
  </sheetData>
  <sheetProtection algorithmName="SHA-512" hashValue="+SJEANa926zQ2BFuDHR/jOqzKKS+z57VIl6D6PECVsnCIRw/GyjY3GlxPl4InRy1T65wv0NwR+7zXcGpsDFlRw==" saltValue="ZUDxEnskGbKVr0yr1/VUI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DF7B2-F1D1-4E83-8C26-D61956B6450D}">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53" customWidth="1"/>
    <col min="35" max="122" width="2.5" style="252" customWidth="1"/>
    <col min="123" max="16384" width="2.5" style="252" hidden="1"/>
  </cols>
  <sheetData>
    <row r="1" spans="1:34" ht="13.5" customHeight="1" x14ac:dyDescent="0.15">
      <c r="A1" s="25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row>
    <row r="2" spans="1:34" x14ac:dyDescent="0.15">
      <c r="S2" s="252"/>
      <c r="AH2" s="252"/>
    </row>
    <row r="3" spans="1:34" x14ac:dyDescent="0.15">
      <c r="C3" s="252"/>
      <c r="D3" s="252"/>
      <c r="E3" s="252"/>
      <c r="F3" s="252"/>
      <c r="G3" s="252"/>
      <c r="H3" s="252"/>
      <c r="I3" s="252"/>
      <c r="J3" s="252"/>
      <c r="K3" s="252"/>
      <c r="L3" s="252"/>
      <c r="M3" s="252"/>
      <c r="N3" s="252"/>
      <c r="O3" s="252"/>
      <c r="P3" s="252"/>
      <c r="Q3" s="252"/>
      <c r="R3" s="252"/>
      <c r="S3" s="252"/>
      <c r="U3" s="252"/>
      <c r="V3" s="252"/>
      <c r="W3" s="252"/>
      <c r="X3" s="252"/>
      <c r="Y3" s="252"/>
      <c r="Z3" s="252"/>
      <c r="AA3" s="252"/>
      <c r="AB3" s="252"/>
      <c r="AC3" s="252"/>
      <c r="AD3" s="252"/>
      <c r="AE3" s="252"/>
      <c r="AF3" s="252"/>
      <c r="AG3" s="252"/>
      <c r="AH3" s="252"/>
    </row>
    <row r="4" spans="1:34" x14ac:dyDescent="0.15"/>
    <row r="5" spans="1:34" x14ac:dyDescent="0.15"/>
    <row r="6" spans="1:34" x14ac:dyDescent="0.15"/>
    <row r="7" spans="1:34" x14ac:dyDescent="0.15"/>
    <row r="8" spans="1:34" x14ac:dyDescent="0.15"/>
    <row r="9" spans="1:34" x14ac:dyDescent="0.15">
      <c r="AH9" s="25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2"/>
    </row>
    <row r="18" spans="12:34" x14ac:dyDescent="0.15"/>
    <row r="19" spans="12:34" x14ac:dyDescent="0.15"/>
    <row r="20" spans="12:34" x14ac:dyDescent="0.15">
      <c r="AH20" s="252"/>
    </row>
    <row r="21" spans="12:34" x14ac:dyDescent="0.15">
      <c r="AH21" s="252"/>
    </row>
    <row r="22" spans="12:34" x14ac:dyDescent="0.15"/>
    <row r="23" spans="12:34" x14ac:dyDescent="0.15"/>
    <row r="24" spans="12:34" x14ac:dyDescent="0.15">
      <c r="Q24" s="252"/>
    </row>
    <row r="25" spans="12:34" x14ac:dyDescent="0.15"/>
    <row r="26" spans="12:34" x14ac:dyDescent="0.15"/>
    <row r="27" spans="12:34" x14ac:dyDescent="0.15"/>
    <row r="28" spans="12:34" x14ac:dyDescent="0.15">
      <c r="O28" s="252"/>
      <c r="T28" s="252"/>
      <c r="AH28" s="252"/>
    </row>
    <row r="29" spans="12:34" x14ac:dyDescent="0.15"/>
    <row r="30" spans="12:34" x14ac:dyDescent="0.15"/>
    <row r="31" spans="12:34" x14ac:dyDescent="0.15">
      <c r="Q31" s="252"/>
    </row>
    <row r="32" spans="12:34" x14ac:dyDescent="0.15">
      <c r="L32" s="252"/>
    </row>
    <row r="33" spans="2:34" x14ac:dyDescent="0.15">
      <c r="C33" s="252"/>
      <c r="E33" s="252"/>
      <c r="G33" s="252"/>
      <c r="I33" s="252"/>
      <c r="X33" s="252"/>
    </row>
    <row r="34" spans="2:34" x14ac:dyDescent="0.15">
      <c r="B34" s="252"/>
      <c r="P34" s="252"/>
      <c r="R34" s="252"/>
      <c r="T34" s="252"/>
    </row>
    <row r="35" spans="2:34" x14ac:dyDescent="0.15">
      <c r="D35" s="252"/>
      <c r="W35" s="252"/>
      <c r="AC35" s="252"/>
      <c r="AD35" s="252"/>
      <c r="AE35" s="252"/>
      <c r="AF35" s="252"/>
      <c r="AG35" s="252"/>
      <c r="AH35" s="252"/>
    </row>
    <row r="36" spans="2:34" x14ac:dyDescent="0.15">
      <c r="H36" s="252"/>
      <c r="J36" s="252"/>
      <c r="K36" s="252"/>
      <c r="M36" s="252"/>
      <c r="Y36" s="252"/>
      <c r="Z36" s="252"/>
      <c r="AA36" s="252"/>
      <c r="AB36" s="252"/>
      <c r="AC36" s="252"/>
      <c r="AD36" s="252"/>
      <c r="AE36" s="252"/>
      <c r="AF36" s="252"/>
      <c r="AG36" s="252"/>
      <c r="AH36" s="252"/>
    </row>
    <row r="37" spans="2:34" x14ac:dyDescent="0.15">
      <c r="AH37" s="252"/>
    </row>
    <row r="38" spans="2:34" x14ac:dyDescent="0.15">
      <c r="AG38" s="252"/>
      <c r="AH38" s="252"/>
    </row>
    <row r="39" spans="2:34" x14ac:dyDescent="0.15"/>
    <row r="40" spans="2:34" x14ac:dyDescent="0.15">
      <c r="X40" s="252"/>
    </row>
    <row r="41" spans="2:34" x14ac:dyDescent="0.15">
      <c r="R41" s="252"/>
    </row>
    <row r="42" spans="2:34" x14ac:dyDescent="0.15">
      <c r="W42" s="252"/>
    </row>
    <row r="43" spans="2:34" x14ac:dyDescent="0.15">
      <c r="Y43" s="252"/>
      <c r="Z43" s="252"/>
      <c r="AA43" s="252"/>
      <c r="AB43" s="252"/>
      <c r="AC43" s="252"/>
      <c r="AD43" s="252"/>
      <c r="AE43" s="252"/>
      <c r="AF43" s="252"/>
      <c r="AG43" s="252"/>
      <c r="AH43" s="252"/>
    </row>
    <row r="44" spans="2:34" x14ac:dyDescent="0.15">
      <c r="AH44" s="252"/>
    </row>
    <row r="45" spans="2:34" x14ac:dyDescent="0.15">
      <c r="X45" s="252"/>
    </row>
    <row r="46" spans="2:34" x14ac:dyDescent="0.15"/>
    <row r="47" spans="2:34" x14ac:dyDescent="0.15"/>
    <row r="48" spans="2:34" x14ac:dyDescent="0.15">
      <c r="W48" s="252"/>
      <c r="Y48" s="252"/>
      <c r="Z48" s="252"/>
      <c r="AA48" s="252"/>
      <c r="AB48" s="252"/>
      <c r="AC48" s="252"/>
      <c r="AD48" s="252"/>
      <c r="AE48" s="252"/>
      <c r="AF48" s="252"/>
      <c r="AG48" s="252"/>
      <c r="AH48" s="252"/>
    </row>
    <row r="49" spans="28:34" x14ac:dyDescent="0.15"/>
    <row r="50" spans="28:34" x14ac:dyDescent="0.15">
      <c r="AE50" s="252"/>
      <c r="AF50" s="252"/>
      <c r="AG50" s="252"/>
      <c r="AH50" s="252"/>
    </row>
    <row r="51" spans="28:34" x14ac:dyDescent="0.15">
      <c r="AC51" s="252"/>
      <c r="AD51" s="252"/>
      <c r="AE51" s="252"/>
      <c r="AF51" s="252"/>
      <c r="AG51" s="252"/>
      <c r="AH51" s="252"/>
    </row>
    <row r="52" spans="28:34" x14ac:dyDescent="0.15"/>
    <row r="53" spans="28:34" x14ac:dyDescent="0.15">
      <c r="AF53" s="252"/>
      <c r="AG53" s="252"/>
      <c r="AH53" s="252"/>
    </row>
    <row r="54" spans="28:34" x14ac:dyDescent="0.15">
      <c r="AH54" s="252"/>
    </row>
    <row r="55" spans="28:34" x14ac:dyDescent="0.15"/>
    <row r="56" spans="28:34" x14ac:dyDescent="0.15">
      <c r="AB56" s="252"/>
      <c r="AC56" s="252"/>
      <c r="AD56" s="252"/>
      <c r="AE56" s="252"/>
      <c r="AF56" s="252"/>
      <c r="AG56" s="252"/>
      <c r="AH56" s="252"/>
    </row>
    <row r="57" spans="28:34" x14ac:dyDescent="0.15">
      <c r="AH57" s="252"/>
    </row>
    <row r="58" spans="28:34" x14ac:dyDescent="0.15">
      <c r="AH58" s="252"/>
    </row>
    <row r="59" spans="28:34" x14ac:dyDescent="0.15"/>
    <row r="60" spans="28:34" x14ac:dyDescent="0.15"/>
    <row r="61" spans="28:34" x14ac:dyDescent="0.15"/>
    <row r="62" spans="28:34" x14ac:dyDescent="0.15"/>
    <row r="63" spans="28:34" x14ac:dyDescent="0.15">
      <c r="AH63" s="252"/>
    </row>
    <row r="64" spans="28:34" x14ac:dyDescent="0.15">
      <c r="AG64" s="252"/>
      <c r="AH64" s="252"/>
    </row>
    <row r="65" spans="28:34" x14ac:dyDescent="0.15"/>
    <row r="66" spans="28:34" x14ac:dyDescent="0.15"/>
    <row r="67" spans="28:34" x14ac:dyDescent="0.15"/>
    <row r="68" spans="28:34" x14ac:dyDescent="0.15">
      <c r="AB68" s="252"/>
      <c r="AC68" s="252"/>
      <c r="AD68" s="252"/>
      <c r="AE68" s="252"/>
      <c r="AF68" s="252"/>
      <c r="AG68" s="252"/>
      <c r="AH68" s="252"/>
    </row>
    <row r="69" spans="28:34" x14ac:dyDescent="0.15">
      <c r="AF69" s="252"/>
      <c r="AG69" s="252"/>
      <c r="AH69" s="252"/>
    </row>
    <row r="70" spans="28:34" x14ac:dyDescent="0.15"/>
    <row r="71" spans="28:34" x14ac:dyDescent="0.15"/>
    <row r="72" spans="28:34" x14ac:dyDescent="0.15"/>
    <row r="73" spans="28:34" x14ac:dyDescent="0.15"/>
    <row r="74" spans="28:34" x14ac:dyDescent="0.15"/>
    <row r="75" spans="28:34" x14ac:dyDescent="0.15">
      <c r="AH75" s="252"/>
    </row>
    <row r="76" spans="28:34" x14ac:dyDescent="0.15">
      <c r="AF76" s="252"/>
      <c r="AG76" s="252"/>
      <c r="AH76" s="252"/>
    </row>
    <row r="77" spans="28:34" x14ac:dyDescent="0.15">
      <c r="AG77" s="252"/>
      <c r="AH77" s="252"/>
    </row>
    <row r="78" spans="28:34" x14ac:dyDescent="0.15"/>
    <row r="79" spans="28:34" x14ac:dyDescent="0.15"/>
    <row r="80" spans="28:34" x14ac:dyDescent="0.15"/>
    <row r="81" spans="25:34" x14ac:dyDescent="0.15"/>
    <row r="82" spans="25:34" x14ac:dyDescent="0.15">
      <c r="Y82" s="252"/>
    </row>
    <row r="83" spans="25:34" x14ac:dyDescent="0.15">
      <c r="Y83" s="252"/>
      <c r="Z83" s="252"/>
      <c r="AA83" s="252"/>
      <c r="AB83" s="252"/>
      <c r="AC83" s="252"/>
      <c r="AD83" s="252"/>
      <c r="AE83" s="252"/>
      <c r="AF83" s="252"/>
      <c r="AG83" s="252"/>
      <c r="AH83" s="252"/>
    </row>
    <row r="84" spans="25:34" x14ac:dyDescent="0.15"/>
    <row r="85" spans="25:34" x14ac:dyDescent="0.15"/>
    <row r="86" spans="25:34" x14ac:dyDescent="0.15"/>
    <row r="87" spans="25:34" x14ac:dyDescent="0.15"/>
    <row r="88" spans="25:34" x14ac:dyDescent="0.15">
      <c r="AH88" s="25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2"/>
      <c r="AG94" s="252"/>
      <c r="AH94" s="252"/>
    </row>
    <row r="95" spans="25:34" ht="13.5" customHeight="1" x14ac:dyDescent="0.15">
      <c r="AH95" s="25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2"/>
    </row>
    <row r="102" spans="33:34" ht="13.5" customHeight="1" x14ac:dyDescent="0.15"/>
    <row r="103" spans="33:34" ht="13.5" customHeight="1" x14ac:dyDescent="0.15"/>
    <row r="104" spans="33:34" ht="13.5" customHeight="1" x14ac:dyDescent="0.15">
      <c r="AG104" s="252"/>
      <c r="AH104" s="25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2"/>
    </row>
    <row r="117" spans="34:122" ht="13.5" customHeight="1" x14ac:dyDescent="0.15"/>
    <row r="118" spans="34:122" ht="13.5" customHeight="1" x14ac:dyDescent="0.15"/>
    <row r="119" spans="34:122" ht="13.5" customHeight="1" x14ac:dyDescent="0.15"/>
    <row r="120" spans="34:122" ht="13.5" customHeight="1" x14ac:dyDescent="0.15">
      <c r="AH120" s="252"/>
    </row>
    <row r="121" spans="34:122" ht="13.5" customHeight="1" x14ac:dyDescent="0.15">
      <c r="AH121" s="252"/>
    </row>
    <row r="122" spans="34:122" ht="13.5" customHeight="1" x14ac:dyDescent="0.15"/>
    <row r="123" spans="34:122" ht="13.5" customHeight="1" x14ac:dyDescent="0.15"/>
    <row r="124" spans="34:122" ht="13.5" customHeight="1" x14ac:dyDescent="0.15"/>
    <row r="125" spans="34:122" ht="13.5" customHeight="1" x14ac:dyDescent="0.15">
      <c r="DR125" s="252" t="s">
        <v>515</v>
      </c>
    </row>
  </sheetData>
  <sheetProtection algorithmName="SHA-512" hashValue="LOXJCr8MtUpuwT1Ga3w8zYx08xNkkYH1LIyvCl1kWqkvqVScIrjXR8ragNwpjHfbsBaifSzur//i8emiycl9cA==" saltValue="omRfoYQvVIKSxSvQyudE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F9CBC-3752-4DAA-9E92-7C6AC921179B}">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53" customWidth="1"/>
    <col min="35" max="122" width="2.5" style="252" customWidth="1"/>
    <col min="123" max="16384" width="2.5" style="252" hidden="1"/>
  </cols>
  <sheetData>
    <row r="1" spans="2:34" ht="13.5" customHeight="1" x14ac:dyDescent="0.15">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row>
    <row r="2" spans="2:34" x14ac:dyDescent="0.15">
      <c r="S2" s="252"/>
      <c r="AH2" s="252"/>
    </row>
    <row r="3" spans="2:34" x14ac:dyDescent="0.15">
      <c r="C3" s="252"/>
      <c r="D3" s="252"/>
      <c r="E3" s="252"/>
      <c r="F3" s="252"/>
      <c r="G3" s="252"/>
      <c r="H3" s="252"/>
      <c r="I3" s="252"/>
      <c r="J3" s="252"/>
      <c r="K3" s="252"/>
      <c r="L3" s="252"/>
      <c r="M3" s="252"/>
      <c r="N3" s="252"/>
      <c r="O3" s="252"/>
      <c r="P3" s="252"/>
      <c r="Q3" s="252"/>
      <c r="R3" s="252"/>
      <c r="S3" s="252"/>
      <c r="U3" s="252"/>
      <c r="V3" s="252"/>
      <c r="W3" s="252"/>
      <c r="X3" s="252"/>
      <c r="Y3" s="252"/>
      <c r="Z3" s="252"/>
      <c r="AA3" s="252"/>
      <c r="AB3" s="252"/>
      <c r="AC3" s="252"/>
      <c r="AD3" s="252"/>
      <c r="AE3" s="252"/>
      <c r="AF3" s="252"/>
      <c r="AG3" s="252"/>
      <c r="AH3" s="252"/>
    </row>
    <row r="4" spans="2:34" x14ac:dyDescent="0.15"/>
    <row r="5" spans="2:34" x14ac:dyDescent="0.15"/>
    <row r="6" spans="2:34" x14ac:dyDescent="0.15"/>
    <row r="7" spans="2:34" x14ac:dyDescent="0.15"/>
    <row r="8" spans="2:34" x14ac:dyDescent="0.15"/>
    <row r="9" spans="2:34" x14ac:dyDescent="0.15">
      <c r="AH9" s="25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2"/>
    </row>
    <row r="18" spans="12:34" x14ac:dyDescent="0.15"/>
    <row r="19" spans="12:34" x14ac:dyDescent="0.15"/>
    <row r="20" spans="12:34" x14ac:dyDescent="0.15">
      <c r="AH20" s="252"/>
    </row>
    <row r="21" spans="12:34" x14ac:dyDescent="0.15">
      <c r="AH21" s="252"/>
    </row>
    <row r="22" spans="12:34" x14ac:dyDescent="0.15"/>
    <row r="23" spans="12:34" x14ac:dyDescent="0.15"/>
    <row r="24" spans="12:34" x14ac:dyDescent="0.15">
      <c r="Q24" s="252"/>
    </row>
    <row r="25" spans="12:34" x14ac:dyDescent="0.15"/>
    <row r="26" spans="12:34" x14ac:dyDescent="0.15"/>
    <row r="27" spans="12:34" x14ac:dyDescent="0.15"/>
    <row r="28" spans="12:34" x14ac:dyDescent="0.15">
      <c r="O28" s="252"/>
      <c r="T28" s="252"/>
      <c r="AH28" s="252"/>
    </row>
    <row r="29" spans="12:34" x14ac:dyDescent="0.15"/>
    <row r="30" spans="12:34" x14ac:dyDescent="0.15"/>
    <row r="31" spans="12:34" x14ac:dyDescent="0.15">
      <c r="Q31" s="252"/>
    </row>
    <row r="32" spans="12:34" x14ac:dyDescent="0.15">
      <c r="L32" s="252"/>
    </row>
    <row r="33" spans="2:34" x14ac:dyDescent="0.15">
      <c r="C33" s="252"/>
      <c r="E33" s="252"/>
      <c r="G33" s="252"/>
      <c r="I33" s="252"/>
      <c r="X33" s="252"/>
    </row>
    <row r="34" spans="2:34" x14ac:dyDescent="0.15">
      <c r="B34" s="252"/>
      <c r="P34" s="252"/>
      <c r="R34" s="252"/>
      <c r="T34" s="252"/>
    </row>
    <row r="35" spans="2:34" x14ac:dyDescent="0.15">
      <c r="D35" s="252"/>
      <c r="W35" s="252"/>
      <c r="AC35" s="252"/>
      <c r="AD35" s="252"/>
      <c r="AE35" s="252"/>
      <c r="AF35" s="252"/>
      <c r="AG35" s="252"/>
      <c r="AH35" s="252"/>
    </row>
    <row r="36" spans="2:34" x14ac:dyDescent="0.15">
      <c r="H36" s="252"/>
      <c r="J36" s="252"/>
      <c r="K36" s="252"/>
      <c r="M36" s="252"/>
      <c r="Y36" s="252"/>
      <c r="Z36" s="252"/>
      <c r="AA36" s="252"/>
      <c r="AB36" s="252"/>
      <c r="AC36" s="252"/>
      <c r="AD36" s="252"/>
      <c r="AE36" s="252"/>
      <c r="AF36" s="252"/>
      <c r="AG36" s="252"/>
      <c r="AH36" s="252"/>
    </row>
    <row r="37" spans="2:34" x14ac:dyDescent="0.15">
      <c r="AH37" s="252"/>
    </row>
    <row r="38" spans="2:34" x14ac:dyDescent="0.15">
      <c r="AG38" s="252"/>
      <c r="AH38" s="252"/>
    </row>
    <row r="39" spans="2:34" x14ac:dyDescent="0.15"/>
    <row r="40" spans="2:34" x14ac:dyDescent="0.15">
      <c r="X40" s="252"/>
    </row>
    <row r="41" spans="2:34" x14ac:dyDescent="0.15">
      <c r="R41" s="252"/>
    </row>
    <row r="42" spans="2:34" x14ac:dyDescent="0.15">
      <c r="W42" s="252"/>
    </row>
    <row r="43" spans="2:34" x14ac:dyDescent="0.15">
      <c r="Y43" s="252"/>
      <c r="Z43" s="252"/>
      <c r="AA43" s="252"/>
      <c r="AB43" s="252"/>
      <c r="AC43" s="252"/>
      <c r="AD43" s="252"/>
      <c r="AE43" s="252"/>
      <c r="AF43" s="252"/>
      <c r="AG43" s="252"/>
      <c r="AH43" s="252"/>
    </row>
    <row r="44" spans="2:34" x14ac:dyDescent="0.15">
      <c r="AH44" s="252"/>
    </row>
    <row r="45" spans="2:34" x14ac:dyDescent="0.15">
      <c r="X45" s="252"/>
    </row>
    <row r="46" spans="2:34" x14ac:dyDescent="0.15"/>
    <row r="47" spans="2:34" x14ac:dyDescent="0.15"/>
    <row r="48" spans="2:34" x14ac:dyDescent="0.15">
      <c r="W48" s="252"/>
      <c r="Y48" s="252"/>
      <c r="Z48" s="252"/>
      <c r="AA48" s="252"/>
      <c r="AB48" s="252"/>
      <c r="AC48" s="252"/>
      <c r="AD48" s="252"/>
      <c r="AE48" s="252"/>
      <c r="AF48" s="252"/>
      <c r="AG48" s="252"/>
      <c r="AH48" s="252"/>
    </row>
    <row r="49" spans="28:34" x14ac:dyDescent="0.15"/>
    <row r="50" spans="28:34" x14ac:dyDescent="0.15">
      <c r="AE50" s="252"/>
      <c r="AF50" s="252"/>
      <c r="AG50" s="252"/>
      <c r="AH50" s="252"/>
    </row>
    <row r="51" spans="28:34" x14ac:dyDescent="0.15">
      <c r="AC51" s="252"/>
      <c r="AD51" s="252"/>
      <c r="AE51" s="252"/>
      <c r="AF51" s="252"/>
      <c r="AG51" s="252"/>
      <c r="AH51" s="252"/>
    </row>
    <row r="52" spans="28:34" x14ac:dyDescent="0.15"/>
    <row r="53" spans="28:34" x14ac:dyDescent="0.15">
      <c r="AF53" s="252"/>
      <c r="AG53" s="252"/>
      <c r="AH53" s="252"/>
    </row>
    <row r="54" spans="28:34" x14ac:dyDescent="0.15">
      <c r="AH54" s="252"/>
    </row>
    <row r="55" spans="28:34" x14ac:dyDescent="0.15"/>
    <row r="56" spans="28:34" x14ac:dyDescent="0.15">
      <c r="AB56" s="252"/>
      <c r="AC56" s="252"/>
      <c r="AD56" s="252"/>
      <c r="AE56" s="252"/>
      <c r="AF56" s="252"/>
      <c r="AG56" s="252"/>
      <c r="AH56" s="252"/>
    </row>
    <row r="57" spans="28:34" x14ac:dyDescent="0.15">
      <c r="AH57" s="252"/>
    </row>
    <row r="58" spans="28:34" x14ac:dyDescent="0.15">
      <c r="AH58" s="252"/>
    </row>
    <row r="59" spans="28:34" x14ac:dyDescent="0.15">
      <c r="AG59" s="252"/>
      <c r="AH59" s="252"/>
    </row>
    <row r="60" spans="28:34" x14ac:dyDescent="0.15"/>
    <row r="61" spans="28:34" x14ac:dyDescent="0.15"/>
    <row r="62" spans="28:34" x14ac:dyDescent="0.15"/>
    <row r="63" spans="28:34" x14ac:dyDescent="0.15">
      <c r="AH63" s="252"/>
    </row>
    <row r="64" spans="28:34" x14ac:dyDescent="0.15">
      <c r="AG64" s="252"/>
      <c r="AH64" s="252"/>
    </row>
    <row r="65" spans="28:34" x14ac:dyDescent="0.15"/>
    <row r="66" spans="28:34" x14ac:dyDescent="0.15"/>
    <row r="67" spans="28:34" x14ac:dyDescent="0.15"/>
    <row r="68" spans="28:34" x14ac:dyDescent="0.15">
      <c r="AB68" s="252"/>
      <c r="AC68" s="252"/>
      <c r="AD68" s="252"/>
      <c r="AE68" s="252"/>
      <c r="AF68" s="252"/>
      <c r="AG68" s="252"/>
      <c r="AH68" s="252"/>
    </row>
    <row r="69" spans="28:34" x14ac:dyDescent="0.15">
      <c r="AF69" s="252"/>
      <c r="AG69" s="252"/>
      <c r="AH69" s="252"/>
    </row>
    <row r="70" spans="28:34" x14ac:dyDescent="0.15"/>
    <row r="71" spans="28:34" x14ac:dyDescent="0.15"/>
    <row r="72" spans="28:34" x14ac:dyDescent="0.15"/>
    <row r="73" spans="28:34" x14ac:dyDescent="0.15"/>
    <row r="74" spans="28:34" x14ac:dyDescent="0.15"/>
    <row r="75" spans="28:34" x14ac:dyDescent="0.15">
      <c r="AH75" s="252"/>
    </row>
    <row r="76" spans="28:34" x14ac:dyDescent="0.15">
      <c r="AF76" s="252"/>
      <c r="AG76" s="252"/>
      <c r="AH76" s="252"/>
    </row>
    <row r="77" spans="28:34" x14ac:dyDescent="0.15">
      <c r="AG77" s="252"/>
      <c r="AH77" s="252"/>
    </row>
    <row r="78" spans="28:34" x14ac:dyDescent="0.15"/>
    <row r="79" spans="28:34" x14ac:dyDescent="0.15"/>
    <row r="80" spans="28:34" x14ac:dyDescent="0.15"/>
    <row r="81" spans="25:34" x14ac:dyDescent="0.15"/>
    <row r="82" spans="25:34" x14ac:dyDescent="0.15">
      <c r="Y82" s="252"/>
    </row>
    <row r="83" spans="25:34" x14ac:dyDescent="0.15">
      <c r="Y83" s="252"/>
      <c r="Z83" s="252"/>
      <c r="AA83" s="252"/>
      <c r="AB83" s="252"/>
      <c r="AC83" s="252"/>
      <c r="AD83" s="252"/>
      <c r="AE83" s="252"/>
      <c r="AF83" s="252"/>
      <c r="AG83" s="252"/>
      <c r="AH83" s="252"/>
    </row>
    <row r="84" spans="25:34" x14ac:dyDescent="0.15"/>
    <row r="85" spans="25:34" x14ac:dyDescent="0.15"/>
    <row r="86" spans="25:34" x14ac:dyDescent="0.15"/>
    <row r="87" spans="25:34" x14ac:dyDescent="0.15"/>
    <row r="88" spans="25:34" x14ac:dyDescent="0.15">
      <c r="AH88" s="25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2"/>
      <c r="AG94" s="252"/>
      <c r="AH94" s="252"/>
    </row>
    <row r="95" spans="25:34" ht="13.5" customHeight="1" x14ac:dyDescent="0.15">
      <c r="AH95" s="25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2"/>
    </row>
    <row r="102" spans="33:34" ht="13.5" customHeight="1" x14ac:dyDescent="0.15"/>
    <row r="103" spans="33:34" ht="13.5" customHeight="1" x14ac:dyDescent="0.15"/>
    <row r="104" spans="33:34" ht="13.5" customHeight="1" x14ac:dyDescent="0.15">
      <c r="AG104" s="252"/>
      <c r="AH104" s="25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2"/>
    </row>
    <row r="117" spans="34:122" ht="13.5" customHeight="1" x14ac:dyDescent="0.15"/>
    <row r="118" spans="34:122" ht="13.5" customHeight="1" x14ac:dyDescent="0.15"/>
    <row r="119" spans="34:122" ht="13.5" customHeight="1" x14ac:dyDescent="0.15"/>
    <row r="120" spans="34:122" ht="13.5" customHeight="1" x14ac:dyDescent="0.15">
      <c r="AH120" s="252"/>
    </row>
    <row r="121" spans="34:122" ht="13.5" customHeight="1" x14ac:dyDescent="0.15">
      <c r="AH121" s="252"/>
    </row>
    <row r="122" spans="34:122" ht="13.5" customHeight="1" x14ac:dyDescent="0.15"/>
    <row r="123" spans="34:122" ht="13.5" customHeight="1" x14ac:dyDescent="0.15"/>
    <row r="124" spans="34:122" ht="13.5" customHeight="1" x14ac:dyDescent="0.15"/>
    <row r="125" spans="34:122" ht="13.5" customHeight="1" x14ac:dyDescent="0.15">
      <c r="DR125" s="252" t="s">
        <v>515</v>
      </c>
    </row>
  </sheetData>
  <sheetProtection algorithmName="SHA-512" hashValue="Vx2Zlupy7d7fol5R65q/g70Dz6H7ljvDC+2TacJFuOZB6m+yOgmnasbEiMptq86/MRc49zbr2LEXUjfbWTnvZQ==" saltValue="rfQvYyUBmPKagXbWtxGF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54</v>
      </c>
      <c r="E2" s="146"/>
      <c r="F2" s="147" t="s">
        <v>565</v>
      </c>
      <c r="G2" s="148"/>
      <c r="H2" s="149"/>
    </row>
    <row r="3" spans="1:8" x14ac:dyDescent="0.15">
      <c r="A3" s="145" t="s">
        <v>558</v>
      </c>
      <c r="B3" s="150"/>
      <c r="C3" s="151"/>
      <c r="D3" s="152">
        <v>93172</v>
      </c>
      <c r="E3" s="153"/>
      <c r="F3" s="154">
        <v>114790</v>
      </c>
      <c r="G3" s="155"/>
      <c r="H3" s="156"/>
    </row>
    <row r="4" spans="1:8" x14ac:dyDescent="0.15">
      <c r="A4" s="157"/>
      <c r="B4" s="158"/>
      <c r="C4" s="159"/>
      <c r="D4" s="160">
        <v>56837</v>
      </c>
      <c r="E4" s="161"/>
      <c r="F4" s="162">
        <v>55601</v>
      </c>
      <c r="G4" s="163"/>
      <c r="H4" s="164"/>
    </row>
    <row r="5" spans="1:8" x14ac:dyDescent="0.15">
      <c r="A5" s="145" t="s">
        <v>560</v>
      </c>
      <c r="B5" s="150"/>
      <c r="C5" s="151"/>
      <c r="D5" s="152">
        <v>89873</v>
      </c>
      <c r="E5" s="153"/>
      <c r="F5" s="154">
        <v>126262</v>
      </c>
      <c r="G5" s="155"/>
      <c r="H5" s="156"/>
    </row>
    <row r="6" spans="1:8" x14ac:dyDescent="0.15">
      <c r="A6" s="157"/>
      <c r="B6" s="158"/>
      <c r="C6" s="159"/>
      <c r="D6" s="160">
        <v>76897</v>
      </c>
      <c r="E6" s="161"/>
      <c r="F6" s="162">
        <v>56769</v>
      </c>
      <c r="G6" s="163"/>
      <c r="H6" s="164"/>
    </row>
    <row r="7" spans="1:8" x14ac:dyDescent="0.15">
      <c r="A7" s="145" t="s">
        <v>561</v>
      </c>
      <c r="B7" s="150"/>
      <c r="C7" s="151"/>
      <c r="D7" s="152">
        <v>142830</v>
      </c>
      <c r="E7" s="153"/>
      <c r="F7" s="154">
        <v>126525</v>
      </c>
      <c r="G7" s="155"/>
      <c r="H7" s="156"/>
    </row>
    <row r="8" spans="1:8" x14ac:dyDescent="0.15">
      <c r="A8" s="157"/>
      <c r="B8" s="158"/>
      <c r="C8" s="159"/>
      <c r="D8" s="160">
        <v>112740</v>
      </c>
      <c r="E8" s="161"/>
      <c r="F8" s="162">
        <v>67052</v>
      </c>
      <c r="G8" s="163"/>
      <c r="H8" s="164"/>
    </row>
    <row r="9" spans="1:8" x14ac:dyDescent="0.15">
      <c r="A9" s="145" t="s">
        <v>562</v>
      </c>
      <c r="B9" s="150"/>
      <c r="C9" s="151"/>
      <c r="D9" s="152">
        <v>164112</v>
      </c>
      <c r="E9" s="153"/>
      <c r="F9" s="154">
        <v>122054</v>
      </c>
      <c r="G9" s="155"/>
      <c r="H9" s="156"/>
    </row>
    <row r="10" spans="1:8" x14ac:dyDescent="0.15">
      <c r="A10" s="157"/>
      <c r="B10" s="158"/>
      <c r="C10" s="159"/>
      <c r="D10" s="160">
        <v>151456</v>
      </c>
      <c r="E10" s="161"/>
      <c r="F10" s="162">
        <v>68298</v>
      </c>
      <c r="G10" s="163"/>
      <c r="H10" s="164"/>
    </row>
    <row r="11" spans="1:8" x14ac:dyDescent="0.15">
      <c r="A11" s="145" t="s">
        <v>563</v>
      </c>
      <c r="B11" s="150"/>
      <c r="C11" s="151"/>
      <c r="D11" s="152">
        <v>244176</v>
      </c>
      <c r="E11" s="153"/>
      <c r="F11" s="154">
        <v>111644</v>
      </c>
      <c r="G11" s="155"/>
      <c r="H11" s="156"/>
    </row>
    <row r="12" spans="1:8" x14ac:dyDescent="0.15">
      <c r="A12" s="157"/>
      <c r="B12" s="158"/>
      <c r="C12" s="165"/>
      <c r="D12" s="160">
        <v>217695</v>
      </c>
      <c r="E12" s="161"/>
      <c r="F12" s="162">
        <v>66606</v>
      </c>
      <c r="G12" s="163"/>
      <c r="H12" s="164"/>
    </row>
    <row r="13" spans="1:8" x14ac:dyDescent="0.15">
      <c r="A13" s="145"/>
      <c r="B13" s="150"/>
      <c r="C13" s="151"/>
      <c r="D13" s="152">
        <v>146833</v>
      </c>
      <c r="E13" s="153"/>
      <c r="F13" s="154">
        <v>120255</v>
      </c>
      <c r="G13" s="166"/>
      <c r="H13" s="156"/>
    </row>
    <row r="14" spans="1:8" x14ac:dyDescent="0.15">
      <c r="A14" s="157"/>
      <c r="B14" s="158"/>
      <c r="C14" s="159"/>
      <c r="D14" s="160">
        <v>123125</v>
      </c>
      <c r="E14" s="161"/>
      <c r="F14" s="162">
        <v>62865</v>
      </c>
      <c r="G14" s="163"/>
      <c r="H14" s="164"/>
    </row>
    <row r="17" spans="1:11" x14ac:dyDescent="0.15">
      <c r="A17" s="141" t="s">
        <v>55</v>
      </c>
    </row>
    <row r="18" spans="1:11" x14ac:dyDescent="0.15">
      <c r="A18" s="167"/>
      <c r="B18" s="167" t="str">
        <f>実質収支比率等に係る経年分析!F$46</f>
        <v>H30</v>
      </c>
      <c r="C18" s="167" t="str">
        <f>実質収支比率等に係る経年分析!G$46</f>
        <v>R01</v>
      </c>
      <c r="D18" s="167" t="str">
        <f>実質収支比率等に係る経年分析!H$46</f>
        <v>R02</v>
      </c>
      <c r="E18" s="167" t="str">
        <f>実質収支比率等に係る経年分析!I$46</f>
        <v>R03</v>
      </c>
      <c r="F18" s="167" t="str">
        <f>実質収支比率等に係る経年分析!J$46</f>
        <v>R04</v>
      </c>
    </row>
    <row r="19" spans="1:11" x14ac:dyDescent="0.15">
      <c r="A19" s="167" t="s">
        <v>56</v>
      </c>
      <c r="B19" s="167">
        <f>ROUND(VALUE(SUBSTITUTE(実質収支比率等に係る経年分析!F$48,"▲","-")),2)</f>
        <v>6.39</v>
      </c>
      <c r="C19" s="167">
        <f>ROUND(VALUE(SUBSTITUTE(実質収支比率等に係る経年分析!G$48,"▲","-")),2)</f>
        <v>14</v>
      </c>
      <c r="D19" s="167">
        <f>ROUND(VALUE(SUBSTITUTE(実質収支比率等に係る経年分析!H$48,"▲","-")),2)</f>
        <v>8.43</v>
      </c>
      <c r="E19" s="167">
        <f>ROUND(VALUE(SUBSTITUTE(実質収支比率等に係る経年分析!I$48,"▲","-")),2)</f>
        <v>8.19</v>
      </c>
      <c r="F19" s="167">
        <f>ROUND(VALUE(SUBSTITUTE(実質収支比率等に係る経年分析!J$48,"▲","-")),2)</f>
        <v>17.41</v>
      </c>
    </row>
    <row r="20" spans="1:11" x14ac:dyDescent="0.15">
      <c r="A20" s="167" t="s">
        <v>57</v>
      </c>
      <c r="B20" s="167">
        <f>ROUND(VALUE(SUBSTITUTE(実質収支比率等に係る経年分析!F$47,"▲","-")),2)</f>
        <v>25.53</v>
      </c>
      <c r="C20" s="167">
        <f>ROUND(VALUE(SUBSTITUTE(実質収支比率等に係る経年分析!G$47,"▲","-")),2)</f>
        <v>25.6</v>
      </c>
      <c r="D20" s="167">
        <f>ROUND(VALUE(SUBSTITUTE(実質収支比率等に係る経年分析!H$47,"▲","-")),2)</f>
        <v>23.78</v>
      </c>
      <c r="E20" s="167">
        <f>ROUND(VALUE(SUBSTITUTE(実質収支比率等に係る経年分析!I$47,"▲","-")),2)</f>
        <v>22.23</v>
      </c>
      <c r="F20" s="167">
        <f>ROUND(VALUE(SUBSTITUTE(実質収支比率等に係る経年分析!J$47,"▲","-")),2)</f>
        <v>22.95</v>
      </c>
    </row>
    <row r="21" spans="1:11" x14ac:dyDescent="0.15">
      <c r="A21" s="167" t="s">
        <v>58</v>
      </c>
      <c r="B21" s="167">
        <f>IF(ISNUMBER(VALUE(SUBSTITUTE(実質収支比率等に係る経年分析!F$49,"▲","-"))),ROUND(VALUE(SUBSTITUTE(実質収支比率等に係る経年分析!F$49,"▲","-")),2),NA())</f>
        <v>0.99</v>
      </c>
      <c r="C21" s="167">
        <f>IF(ISNUMBER(VALUE(SUBSTITUTE(実質収支比率等に係る経年分析!G$49,"▲","-"))),ROUND(VALUE(SUBSTITUTE(実質収支比率等に係る経年分析!G$49,"▲","-")),2),NA())</f>
        <v>7.64</v>
      </c>
      <c r="D21" s="167">
        <f>IF(ISNUMBER(VALUE(SUBSTITUTE(実質収支比率等に係る経年分析!H$49,"▲","-"))),ROUND(VALUE(SUBSTITUTE(実質収支比率等に係る経年分析!H$49,"▲","-")),2),NA())</f>
        <v>-4.53</v>
      </c>
      <c r="E21" s="167">
        <f>IF(ISNUMBER(VALUE(SUBSTITUTE(実質収支比率等に係る経年分析!I$49,"▲","-"))),ROUND(VALUE(SUBSTITUTE(実質収支比率等に係る経年分析!I$49,"▲","-")),2),NA())</f>
        <v>0.34</v>
      </c>
      <c r="F21" s="167">
        <f>IF(ISNUMBER(VALUE(SUBSTITUTE(実質収支比率等に係る経年分析!J$49,"▲","-"))),ROUND(VALUE(SUBSTITUTE(実質収支比率等に係る経年分析!J$49,"▲","-")),2),NA())</f>
        <v>9.02</v>
      </c>
    </row>
    <row r="24" spans="1:11" x14ac:dyDescent="0.15">
      <c r="A24" s="141" t="s">
        <v>59</v>
      </c>
    </row>
    <row r="25" spans="1:11" x14ac:dyDescent="0.15">
      <c r="A25" s="168"/>
      <c r="B25" s="168" t="str">
        <f>連結実質赤字比率に係る赤字・黒字の構成分析!F$33</f>
        <v>H30</v>
      </c>
      <c r="C25" s="168"/>
      <c r="D25" s="168" t="str">
        <f>連結実質赤字比率に係る赤字・黒字の構成分析!G$33</f>
        <v>R01</v>
      </c>
      <c r="E25" s="168"/>
      <c r="F25" s="168" t="str">
        <f>連結実質赤字比率に係る赤字・黒字の構成分析!H$33</f>
        <v>R02</v>
      </c>
      <c r="G25" s="168"/>
      <c r="H25" s="168" t="str">
        <f>連結実質赤字比率に係る赤字・黒字の構成分析!I$33</f>
        <v>R03</v>
      </c>
      <c r="I25" s="168"/>
      <c r="J25" s="168" t="str">
        <f>連結実質赤字比率に係る赤字・黒字の構成分析!J$33</f>
        <v>R04</v>
      </c>
      <c r="K25" s="168"/>
    </row>
    <row r="26" spans="1:11" x14ac:dyDescent="0.15">
      <c r="A26" s="168"/>
      <c r="B26" s="168" t="s">
        <v>60</v>
      </c>
      <c r="C26" s="168" t="s">
        <v>61</v>
      </c>
      <c r="D26" s="168" t="s">
        <v>60</v>
      </c>
      <c r="E26" s="168" t="s">
        <v>61</v>
      </c>
      <c r="F26" s="168" t="s">
        <v>60</v>
      </c>
      <c r="G26" s="168" t="s">
        <v>61</v>
      </c>
      <c r="H26" s="168" t="s">
        <v>60</v>
      </c>
      <c r="I26" s="168" t="s">
        <v>61</v>
      </c>
      <c r="J26" s="168" t="s">
        <v>60</v>
      </c>
      <c r="K26" s="168" t="s">
        <v>61</v>
      </c>
    </row>
    <row r="27" spans="1:11" x14ac:dyDescent="0.15">
      <c r="A27" s="168" t="str">
        <f>IF(連結実質赤字比率に係る赤字・黒字の構成分析!C$43="",NA(),連結実質赤字比率に係る赤字・黒字の構成分析!C$43)</f>
        <v>その他会計（黒字）</v>
      </c>
      <c r="B27" s="168" t="e">
        <f>IF(ROUND(VALUE(SUBSTITUTE(連結実質赤字比率に係る赤字・黒字の構成分析!F$43,"▲", "-")), 2) &lt; 0, ABS(ROUND(VALUE(SUBSTITUTE(連結実質赤字比率に係る赤字・黒字の構成分析!F$43,"▲", "-")), 2)), NA())</f>
        <v>#N/A</v>
      </c>
      <c r="C27" s="168">
        <f>IF(ROUND(VALUE(SUBSTITUTE(連結実質赤字比率に係る赤字・黒字の構成分析!F$43,"▲", "-")), 2) &gt;= 0, ABS(ROUND(VALUE(SUBSTITUTE(連結実質赤字比率に係る赤字・黒字の構成分析!F$43,"▲", "-")), 2)), NA())</f>
        <v>3.47</v>
      </c>
      <c r="D27" s="168" t="e">
        <f>IF(ROUND(VALUE(SUBSTITUTE(連結実質赤字比率に係る赤字・黒字の構成分析!G$43,"▲", "-")), 2) &lt; 0, ABS(ROUND(VALUE(SUBSTITUTE(連結実質赤字比率に係る赤字・黒字の構成分析!G$43,"▲", "-")), 2)), NA())</f>
        <v>#VALUE!</v>
      </c>
      <c r="E27" s="168" t="e">
        <f>IF(ROUND(VALUE(SUBSTITUTE(連結実質赤字比率に係る赤字・黒字の構成分析!G$43,"▲", "-")), 2) &gt;= 0, ABS(ROUND(VALUE(SUBSTITUTE(連結実質赤字比率に係る赤字・黒字の構成分析!G$43,"▲", "-")), 2)), NA())</f>
        <v>#VALUE!</v>
      </c>
      <c r="F27" s="168" t="e">
        <f>IF(ROUND(VALUE(SUBSTITUTE(連結実質赤字比率に係る赤字・黒字の構成分析!H$43,"▲", "-")), 2) &lt; 0, ABS(ROUND(VALUE(SUBSTITUTE(連結実質赤字比率に係る赤字・黒字の構成分析!H$43,"▲", "-")), 2)), NA())</f>
        <v>#VALUE!</v>
      </c>
      <c r="G27" s="168" t="e">
        <f>IF(ROUND(VALUE(SUBSTITUTE(連結実質赤字比率に係る赤字・黒字の構成分析!H$43,"▲", "-")), 2) &gt;= 0, ABS(ROUND(VALUE(SUBSTITUTE(連結実質赤字比率に係る赤字・黒字の構成分析!H$43,"▲", "-")), 2)), NA())</f>
        <v>#VALUE!</v>
      </c>
      <c r="H27" s="168" t="e">
        <f>IF(ROUND(VALUE(SUBSTITUTE(連結実質赤字比率に係る赤字・黒字の構成分析!I$43,"▲", "-")), 2) &lt; 0, ABS(ROUND(VALUE(SUBSTITUTE(連結実質赤字比率に係る赤字・黒字の構成分析!I$43,"▲", "-")), 2)), NA())</f>
        <v>#VALUE!</v>
      </c>
      <c r="I27" s="168" t="e">
        <f>IF(ROUND(VALUE(SUBSTITUTE(連結実質赤字比率に係る赤字・黒字の構成分析!I$43,"▲", "-")), 2) &gt;= 0, ABS(ROUND(VALUE(SUBSTITUTE(連結実質赤字比率に係る赤字・黒字の構成分析!I$43,"▲", "-")), 2)), NA())</f>
        <v>#VALUE!</v>
      </c>
      <c r="J27" s="168" t="e">
        <f>IF(ROUND(VALUE(SUBSTITUTE(連結実質赤字比率に係る赤字・黒字の構成分析!J$43,"▲", "-")), 2) &lt; 0, ABS(ROUND(VALUE(SUBSTITUTE(連結実質赤字比率に係る赤字・黒字の構成分析!J$43,"▲", "-")), 2)), NA())</f>
        <v>#VALUE!</v>
      </c>
      <c r="K27" s="168" t="e">
        <f>IF(ROUND(VALUE(SUBSTITUTE(連結実質赤字比率に係る赤字・黒字の構成分析!J$43,"▲", "-")), 2) &gt;= 0, ABS(ROUND(VALUE(SUBSTITUTE(連結実質赤字比率に係る赤字・黒字の構成分析!J$43,"▲", "-")), 2)), NA())</f>
        <v>#VALUE!</v>
      </c>
    </row>
    <row r="28" spans="1:11" x14ac:dyDescent="0.15">
      <c r="A28" s="168" t="str">
        <f>IF(連結実質赤字比率に係る赤字・黒字の構成分析!C$42="",NA(),連結実質赤字比率に係る赤字・黒字の構成分析!C$42)</f>
        <v>その他会計（赤字）</v>
      </c>
      <c r="B28" s="168" t="e">
        <f>IF(ROUND(VALUE(SUBSTITUTE(連結実質赤字比率に係る赤字・黒字の構成分析!F$42,"▲", "-")), 2) &lt; 0, ABS(ROUND(VALUE(SUBSTITUTE(連結実質赤字比率に係る赤字・黒字の構成分析!F$42,"▲", "-")), 2)), NA())</f>
        <v>#VALUE!</v>
      </c>
      <c r="C28" s="168" t="e">
        <f>IF(ROUND(VALUE(SUBSTITUTE(連結実質赤字比率に係る赤字・黒字の構成分析!F$42,"▲", "-")), 2) &gt;= 0, ABS(ROUND(VALUE(SUBSTITUTE(連結実質赤字比率に係る赤字・黒字の構成分析!F$42,"▲", "-")), 2)), NA())</f>
        <v>#VALUE!</v>
      </c>
      <c r="D28" s="168" t="e">
        <f>IF(ROUND(VALUE(SUBSTITUTE(連結実質赤字比率に係る赤字・黒字の構成分析!G$42,"▲", "-")), 2) &lt; 0, ABS(ROUND(VALUE(SUBSTITUTE(連結実質赤字比率に係る赤字・黒字の構成分析!G$42,"▲", "-")), 2)), NA())</f>
        <v>#VALUE!</v>
      </c>
      <c r="E28" s="168" t="e">
        <f>IF(ROUND(VALUE(SUBSTITUTE(連結実質赤字比率に係る赤字・黒字の構成分析!G$42,"▲", "-")), 2) &gt;= 0, ABS(ROUND(VALUE(SUBSTITUTE(連結実質赤字比率に係る赤字・黒字の構成分析!G$42,"▲", "-")), 2)), NA())</f>
        <v>#VALUE!</v>
      </c>
      <c r="F28" s="168" t="e">
        <f>IF(ROUND(VALUE(SUBSTITUTE(連結実質赤字比率に係る赤字・黒字の構成分析!H$42,"▲", "-")), 2) &lt; 0, ABS(ROUND(VALUE(SUBSTITUTE(連結実質赤字比率に係る赤字・黒字の構成分析!H$42,"▲", "-")), 2)), NA())</f>
        <v>#VALUE!</v>
      </c>
      <c r="G28" s="168" t="e">
        <f>IF(ROUND(VALUE(SUBSTITUTE(連結実質赤字比率に係る赤字・黒字の構成分析!H$42,"▲", "-")), 2) &gt;= 0, ABS(ROUND(VALUE(SUBSTITUTE(連結実質赤字比率に係る赤字・黒字の構成分析!H$42,"▲", "-")), 2)), NA())</f>
        <v>#VALUE!</v>
      </c>
      <c r="H28" s="168" t="e">
        <f>IF(ROUND(VALUE(SUBSTITUTE(連結実質赤字比率に係る赤字・黒字の構成分析!I$42,"▲", "-")), 2) &lt; 0, ABS(ROUND(VALUE(SUBSTITUTE(連結実質赤字比率に係る赤字・黒字の構成分析!I$42,"▲", "-")), 2)), NA())</f>
        <v>#VALUE!</v>
      </c>
      <c r="I28" s="168" t="e">
        <f>IF(ROUND(VALUE(SUBSTITUTE(連結実質赤字比率に係る赤字・黒字の構成分析!I$42,"▲", "-")), 2) &gt;= 0, ABS(ROUND(VALUE(SUBSTITUTE(連結実質赤字比率に係る赤字・黒字の構成分析!I$42,"▲", "-")), 2)), NA())</f>
        <v>#VALUE!</v>
      </c>
      <c r="J28" s="168" t="e">
        <f>IF(ROUND(VALUE(SUBSTITUTE(連結実質赤字比率に係る赤字・黒字の構成分析!J$42,"▲", "-")), 2) &lt; 0, ABS(ROUND(VALUE(SUBSTITUTE(連結実質赤字比率に係る赤字・黒字の構成分析!J$42,"▲", "-")), 2)), NA())</f>
        <v>#VALUE!</v>
      </c>
      <c r="K28" s="168" t="e">
        <f>IF(ROUND(VALUE(SUBSTITUTE(連結実質赤字比率に係る赤字・黒字の構成分析!J$42,"▲", "-")), 2) &gt;= 0, ABS(ROUND(VALUE(SUBSTITUTE(連結実質赤字比率に係る赤字・黒字の構成分析!J$42,"▲", "-")), 2)), NA())</f>
        <v>#VALUE!</v>
      </c>
    </row>
    <row r="29" spans="1:11" x14ac:dyDescent="0.15">
      <c r="A29" s="168" t="str">
        <f>IF(連結実質赤字比率に係る赤字・黒字の構成分析!C$41="",NA(),連結実質赤字比率に係る赤字・黒字の構成分析!C$41)</f>
        <v>喬木村介護サービス事業会計</v>
      </c>
      <c r="B29" s="168" t="e">
        <f>IF(ROUND(VALUE(SUBSTITUTE(連結実質赤字比率に係る赤字・黒字の構成分析!F$41,"▲", "-")), 2) &lt; 0, ABS(ROUND(VALUE(SUBSTITUTE(連結実質赤字比率に係る赤字・黒字の構成分析!F$41,"▲", "-")), 2)), NA())</f>
        <v>#N/A</v>
      </c>
      <c r="C29" s="168">
        <f>IF(ROUND(VALUE(SUBSTITUTE(連結実質赤字比率に係る赤字・黒字の構成分析!F$41,"▲", "-")), 2) &gt;= 0, ABS(ROUND(VALUE(SUBSTITUTE(連結実質赤字比率に係る赤字・黒字の構成分析!F$41,"▲", "-")), 2)), NA())</f>
        <v>0</v>
      </c>
      <c r="D29" s="168" t="e">
        <f>IF(ROUND(VALUE(SUBSTITUTE(連結実質赤字比率に係る赤字・黒字の構成分析!G$41,"▲", "-")), 2) &lt; 0, ABS(ROUND(VALUE(SUBSTITUTE(連結実質赤字比率に係る赤字・黒字の構成分析!G$41,"▲", "-")), 2)), NA())</f>
        <v>#N/A</v>
      </c>
      <c r="E29" s="168">
        <f>IF(ROUND(VALUE(SUBSTITUTE(連結実質赤字比率に係る赤字・黒字の構成分析!G$41,"▲", "-")), 2) &gt;= 0, ABS(ROUND(VALUE(SUBSTITUTE(連結実質赤字比率に係る赤字・黒字の構成分析!G$41,"▲", "-")), 2)), NA())</f>
        <v>0</v>
      </c>
      <c r="F29" s="168" t="e">
        <f>IF(ROUND(VALUE(SUBSTITUTE(連結実質赤字比率に係る赤字・黒字の構成分析!H$41,"▲", "-")), 2) &lt; 0, ABS(ROUND(VALUE(SUBSTITUTE(連結実質赤字比率に係る赤字・黒字の構成分析!H$41,"▲", "-")), 2)), NA())</f>
        <v>#N/A</v>
      </c>
      <c r="G29" s="168">
        <f>IF(ROUND(VALUE(SUBSTITUTE(連結実質赤字比率に係る赤字・黒字の構成分析!H$41,"▲", "-")), 2) &gt;= 0, ABS(ROUND(VALUE(SUBSTITUTE(連結実質赤字比率に係る赤字・黒字の構成分析!H$41,"▲", "-")), 2)), NA())</f>
        <v>0</v>
      </c>
      <c r="H29" s="168" t="e">
        <f>IF(ROUND(VALUE(SUBSTITUTE(連結実質赤字比率に係る赤字・黒字の構成分析!I$41,"▲", "-")), 2) &lt; 0, ABS(ROUND(VALUE(SUBSTITUTE(連結実質赤字比率に係る赤字・黒字の構成分析!I$41,"▲", "-")), 2)), NA())</f>
        <v>#N/A</v>
      </c>
      <c r="I29" s="168">
        <f>IF(ROUND(VALUE(SUBSTITUTE(連結実質赤字比率に係る赤字・黒字の構成分析!I$41,"▲", "-")), 2) &gt;= 0, ABS(ROUND(VALUE(SUBSTITUTE(連結実質赤字比率に係る赤字・黒字の構成分析!I$41,"▲", "-")), 2)), NA())</f>
        <v>0</v>
      </c>
      <c r="J29" s="168" t="e">
        <f>IF(ROUND(VALUE(SUBSTITUTE(連結実質赤字比率に係る赤字・黒字の構成分析!J$41,"▲", "-")), 2) &lt; 0, ABS(ROUND(VALUE(SUBSTITUTE(連結実質赤字比率に係る赤字・黒字の構成分析!J$41,"▲", "-")), 2)), NA())</f>
        <v>#N/A</v>
      </c>
      <c r="K29" s="168">
        <f>IF(ROUND(VALUE(SUBSTITUTE(連結実質赤字比率に係る赤字・黒字の構成分析!J$41,"▲", "-")), 2) &gt;= 0, ABS(ROUND(VALUE(SUBSTITUTE(連結実質赤字比率に係る赤字・黒字の構成分析!J$41,"▲", "-")), 2)), NA())</f>
        <v>0</v>
      </c>
    </row>
    <row r="30" spans="1:11" x14ac:dyDescent="0.15">
      <c r="A30" s="168" t="str">
        <f>IF(連結実質赤字比率に係る赤字・黒字の構成分析!C$40="",NA(),連結実質赤字比率に係る赤字・黒字の構成分析!C$40)</f>
        <v>喬木村後期高齢者医療特別会計</v>
      </c>
      <c r="B30" s="168" t="e">
        <f>IF(ROUND(VALUE(SUBSTITUTE(連結実質赤字比率に係る赤字・黒字の構成分析!F$40,"▲", "-")), 2) &lt; 0, ABS(ROUND(VALUE(SUBSTITUTE(連結実質赤字比率に係る赤字・黒字の構成分析!F$40,"▲", "-")), 2)), NA())</f>
        <v>#N/A</v>
      </c>
      <c r="C30" s="168">
        <f>IF(ROUND(VALUE(SUBSTITUTE(連結実質赤字比率に係る赤字・黒字の構成分析!F$40,"▲", "-")), 2) &gt;= 0, ABS(ROUND(VALUE(SUBSTITUTE(連結実質赤字比率に係る赤字・黒字の構成分析!F$40,"▲", "-")), 2)), NA())</f>
        <v>0</v>
      </c>
      <c r="D30" s="168" t="e">
        <f>IF(ROUND(VALUE(SUBSTITUTE(連結実質赤字比率に係る赤字・黒字の構成分析!G$40,"▲", "-")), 2) &lt; 0, ABS(ROUND(VALUE(SUBSTITUTE(連結実質赤字比率に係る赤字・黒字の構成分析!G$40,"▲", "-")), 2)), NA())</f>
        <v>#N/A</v>
      </c>
      <c r="E30" s="168">
        <f>IF(ROUND(VALUE(SUBSTITUTE(連結実質赤字比率に係る赤字・黒字の構成分析!G$40,"▲", "-")), 2) &gt;= 0, ABS(ROUND(VALUE(SUBSTITUTE(連結実質赤字比率に係る赤字・黒字の構成分析!G$40,"▲", "-")), 2)), NA())</f>
        <v>0</v>
      </c>
      <c r="F30" s="168" t="e">
        <f>IF(ROUND(VALUE(SUBSTITUTE(連結実質赤字比率に係る赤字・黒字の構成分析!H$40,"▲", "-")), 2) &lt; 0, ABS(ROUND(VALUE(SUBSTITUTE(連結実質赤字比率に係る赤字・黒字の構成分析!H$40,"▲", "-")), 2)), NA())</f>
        <v>#N/A</v>
      </c>
      <c r="G30" s="168">
        <f>IF(ROUND(VALUE(SUBSTITUTE(連結実質赤字比率に係る赤字・黒字の構成分析!H$40,"▲", "-")), 2) &gt;= 0, ABS(ROUND(VALUE(SUBSTITUTE(連結実質赤字比率に係る赤字・黒字の構成分析!H$40,"▲", "-")), 2)), NA())</f>
        <v>0</v>
      </c>
      <c r="H30" s="168" t="e">
        <f>IF(ROUND(VALUE(SUBSTITUTE(連結実質赤字比率に係る赤字・黒字の構成分析!I$40,"▲", "-")), 2) &lt; 0, ABS(ROUND(VALUE(SUBSTITUTE(連結実質赤字比率に係る赤字・黒字の構成分析!I$40,"▲", "-")), 2)), NA())</f>
        <v>#N/A</v>
      </c>
      <c r="I30" s="168">
        <f>IF(ROUND(VALUE(SUBSTITUTE(連結実質赤字比率に係る赤字・黒字の構成分析!I$40,"▲", "-")), 2) &gt;= 0, ABS(ROUND(VALUE(SUBSTITUTE(連結実質赤字比率に係る赤字・黒字の構成分析!I$40,"▲", "-")), 2)), NA())</f>
        <v>0</v>
      </c>
      <c r="J30" s="168" t="e">
        <f>IF(ROUND(VALUE(SUBSTITUTE(連結実質赤字比率に係る赤字・黒字の構成分析!J$40,"▲", "-")), 2) &lt; 0, ABS(ROUND(VALUE(SUBSTITUTE(連結実質赤字比率に係る赤字・黒字の構成分析!J$40,"▲", "-")), 2)), NA())</f>
        <v>#N/A</v>
      </c>
      <c r="K30" s="168">
        <f>IF(ROUND(VALUE(SUBSTITUTE(連結実質赤字比率に係る赤字・黒字の構成分析!J$40,"▲", "-")), 2) &gt;= 0, ABS(ROUND(VALUE(SUBSTITUTE(連結実質赤字比率に係る赤字・黒字の構成分析!J$40,"▲", "-")), 2)), NA())</f>
        <v>0</v>
      </c>
    </row>
    <row r="31" spans="1:11" x14ac:dyDescent="0.15">
      <c r="A31" s="168" t="str">
        <f>IF(連結実質赤字比率に係る赤字・黒字の構成分析!C$39="",NA(),連結実質赤字比率に係る赤字・黒字の構成分析!C$39)</f>
        <v>喬木村介護保険特別会計</v>
      </c>
      <c r="B31" s="168" t="e">
        <f>IF(ROUND(VALUE(SUBSTITUTE(連結実質赤字比率に係る赤字・黒字の構成分析!F$39,"▲", "-")), 2) &lt; 0, ABS(ROUND(VALUE(SUBSTITUTE(連結実質赤字比率に係る赤字・黒字の構成分析!F$39,"▲", "-")), 2)), NA())</f>
        <v>#N/A</v>
      </c>
      <c r="C31" s="168">
        <f>IF(ROUND(VALUE(SUBSTITUTE(連結実質赤字比率に係る赤字・黒字の構成分析!F$39,"▲", "-")), 2) &gt;= 0, ABS(ROUND(VALUE(SUBSTITUTE(連結実質赤字比率に係る赤字・黒字の構成分析!F$39,"▲", "-")), 2)), NA())</f>
        <v>0.7</v>
      </c>
      <c r="D31" s="168" t="e">
        <f>IF(ROUND(VALUE(SUBSTITUTE(連結実質赤字比率に係る赤字・黒字の構成分析!G$39,"▲", "-")), 2) &lt; 0, ABS(ROUND(VALUE(SUBSTITUTE(連結実質赤字比率に係る赤字・黒字の構成分析!G$39,"▲", "-")), 2)), NA())</f>
        <v>#N/A</v>
      </c>
      <c r="E31" s="168">
        <f>IF(ROUND(VALUE(SUBSTITUTE(連結実質赤字比率に係る赤字・黒字の構成分析!G$39,"▲", "-")), 2) &gt;= 0, ABS(ROUND(VALUE(SUBSTITUTE(連結実質赤字比率に係る赤字・黒字の構成分析!G$39,"▲", "-")), 2)), NA())</f>
        <v>0.44</v>
      </c>
      <c r="F31" s="168" t="e">
        <f>IF(ROUND(VALUE(SUBSTITUTE(連結実質赤字比率に係る赤字・黒字の構成分析!H$39,"▲", "-")), 2) &lt; 0, ABS(ROUND(VALUE(SUBSTITUTE(連結実質赤字比率に係る赤字・黒字の構成分析!H$39,"▲", "-")), 2)), NA())</f>
        <v>#N/A</v>
      </c>
      <c r="G31" s="168">
        <f>IF(ROUND(VALUE(SUBSTITUTE(連結実質赤字比率に係る赤字・黒字の構成分析!H$39,"▲", "-")), 2) &gt;= 0, ABS(ROUND(VALUE(SUBSTITUTE(連結実質赤字比率に係る赤字・黒字の構成分析!H$39,"▲", "-")), 2)), NA())</f>
        <v>0.53</v>
      </c>
      <c r="H31" s="168" t="e">
        <f>IF(ROUND(VALUE(SUBSTITUTE(連結実質赤字比率に係る赤字・黒字の構成分析!I$39,"▲", "-")), 2) &lt; 0, ABS(ROUND(VALUE(SUBSTITUTE(連結実質赤字比率に係る赤字・黒字の構成分析!I$39,"▲", "-")), 2)), NA())</f>
        <v>#N/A</v>
      </c>
      <c r="I31" s="168">
        <f>IF(ROUND(VALUE(SUBSTITUTE(連結実質赤字比率に係る赤字・黒字の構成分析!I$39,"▲", "-")), 2) &gt;= 0, ABS(ROUND(VALUE(SUBSTITUTE(連結実質赤字比率に係る赤字・黒字の構成分析!I$39,"▲", "-")), 2)), NA())</f>
        <v>0.53</v>
      </c>
      <c r="J31" s="168" t="e">
        <f>IF(ROUND(VALUE(SUBSTITUTE(連結実質赤字比率に係る赤字・黒字の構成分析!J$39,"▲", "-")), 2) &lt; 0, ABS(ROUND(VALUE(SUBSTITUTE(連結実質赤字比率に係る赤字・黒字の構成分析!J$39,"▲", "-")), 2)), NA())</f>
        <v>#N/A</v>
      </c>
      <c r="K31" s="168">
        <f>IF(ROUND(VALUE(SUBSTITUTE(連結実質赤字比率に係る赤字・黒字の構成分析!J$39,"▲", "-")), 2) &gt;= 0, ABS(ROUND(VALUE(SUBSTITUTE(連結実質赤字比率に係る赤字・黒字の構成分析!J$39,"▲", "-")), 2)), NA())</f>
        <v>0.54</v>
      </c>
    </row>
    <row r="32" spans="1:11" x14ac:dyDescent="0.15">
      <c r="A32" s="168" t="str">
        <f>IF(連結実質赤字比率に係る赤字・黒字の構成分析!C$38="",NA(),連結実質赤字比率に係る赤字・黒字の構成分析!C$38)</f>
        <v>喬木村国民健康保険特別会計</v>
      </c>
      <c r="B32" s="168" t="e">
        <f>IF(ROUND(VALUE(SUBSTITUTE(連結実質赤字比率に係る赤字・黒字の構成分析!F$38,"▲", "-")), 2) &lt; 0, ABS(ROUND(VALUE(SUBSTITUTE(連結実質赤字比率に係る赤字・黒字の構成分析!F$38,"▲", "-")), 2)), NA())</f>
        <v>#N/A</v>
      </c>
      <c r="C32" s="168">
        <f>IF(ROUND(VALUE(SUBSTITUTE(連結実質赤字比率に係る赤字・黒字の構成分析!F$38,"▲", "-")), 2) &gt;= 0, ABS(ROUND(VALUE(SUBSTITUTE(連結実質赤字比率に係る赤字・黒字の構成分析!F$38,"▲", "-")), 2)), NA())</f>
        <v>0.69</v>
      </c>
      <c r="D32" s="168" t="e">
        <f>IF(ROUND(VALUE(SUBSTITUTE(連結実質赤字比率に係る赤字・黒字の構成分析!G$38,"▲", "-")), 2) &lt; 0, ABS(ROUND(VALUE(SUBSTITUTE(連結実質赤字比率に係る赤字・黒字の構成分析!G$38,"▲", "-")), 2)), NA())</f>
        <v>#N/A</v>
      </c>
      <c r="E32" s="168">
        <f>IF(ROUND(VALUE(SUBSTITUTE(連結実質赤字比率に係る赤字・黒字の構成分析!G$38,"▲", "-")), 2) &gt;= 0, ABS(ROUND(VALUE(SUBSTITUTE(連結実質赤字比率に係る赤字・黒字の構成分析!G$38,"▲", "-")), 2)), NA())</f>
        <v>1.05</v>
      </c>
      <c r="F32" s="168" t="e">
        <f>IF(ROUND(VALUE(SUBSTITUTE(連結実質赤字比率に係る赤字・黒字の構成分析!H$38,"▲", "-")), 2) &lt; 0, ABS(ROUND(VALUE(SUBSTITUTE(連結実質赤字比率に係る赤字・黒字の構成分析!H$38,"▲", "-")), 2)), NA())</f>
        <v>#N/A</v>
      </c>
      <c r="G32" s="168">
        <f>IF(ROUND(VALUE(SUBSTITUTE(連結実質赤字比率に係る赤字・黒字の構成分析!H$38,"▲", "-")), 2) &gt;= 0, ABS(ROUND(VALUE(SUBSTITUTE(連結実質赤字比率に係る赤字・黒字の構成分析!H$38,"▲", "-")), 2)), NA())</f>
        <v>0.62</v>
      </c>
      <c r="H32" s="168" t="e">
        <f>IF(ROUND(VALUE(SUBSTITUTE(連結実質赤字比率に係る赤字・黒字の構成分析!I$38,"▲", "-")), 2) &lt; 0, ABS(ROUND(VALUE(SUBSTITUTE(連結実質赤字比率に係る赤字・黒字の構成分析!I$38,"▲", "-")), 2)), NA())</f>
        <v>#N/A</v>
      </c>
      <c r="I32" s="168">
        <f>IF(ROUND(VALUE(SUBSTITUTE(連結実質赤字比率に係る赤字・黒字の構成分析!I$38,"▲", "-")), 2) &gt;= 0, ABS(ROUND(VALUE(SUBSTITUTE(連結実質赤字比率に係る赤字・黒字の構成分析!I$38,"▲", "-")), 2)), NA())</f>
        <v>0.46</v>
      </c>
      <c r="J32" s="168" t="e">
        <f>IF(ROUND(VALUE(SUBSTITUTE(連結実質赤字比率に係る赤字・黒字の構成分析!J$38,"▲", "-")), 2) &lt; 0, ABS(ROUND(VALUE(SUBSTITUTE(連結実質赤字比率に係る赤字・黒字の構成分析!J$38,"▲", "-")), 2)), NA())</f>
        <v>#N/A</v>
      </c>
      <c r="K32" s="168">
        <f>IF(ROUND(VALUE(SUBSTITUTE(連結実質赤字比率に係る赤字・黒字の構成分析!J$38,"▲", "-")), 2) &gt;= 0, ABS(ROUND(VALUE(SUBSTITUTE(連結実質赤字比率に係る赤字・黒字の構成分析!J$38,"▲", "-")), 2)), NA())</f>
        <v>0.54</v>
      </c>
    </row>
    <row r="33" spans="1:16" x14ac:dyDescent="0.15">
      <c r="A33" s="168" t="str">
        <f>IF(連結実質赤字比率に係る赤字・黒字の構成分析!C$37="",NA(),連結実質赤字比率に係る赤字・黒字の構成分析!C$37)</f>
        <v>喬木村農業集落排水事業会計</v>
      </c>
      <c r="B33" s="168" t="e">
        <f>IF(ROUND(VALUE(SUBSTITUTE(連結実質赤字比率に係る赤字・黒字の構成分析!F$37,"▲", "-")), 2) &lt; 0, ABS(ROUND(VALUE(SUBSTITUTE(連結実質赤字比率に係る赤字・黒字の構成分析!F$37,"▲", "-")), 2)), NA())</f>
        <v>#VALUE!</v>
      </c>
      <c r="C33" s="168" t="e">
        <f>IF(ROUND(VALUE(SUBSTITUTE(連結実質赤字比率に係る赤字・黒字の構成分析!F$37,"▲", "-")), 2) &gt;= 0, ABS(ROUND(VALUE(SUBSTITUTE(連結実質赤字比率に係る赤字・黒字の構成分析!F$37,"▲", "-")), 2)), NA())</f>
        <v>#VALUE!</v>
      </c>
      <c r="D33" s="168" t="e">
        <f>IF(ROUND(VALUE(SUBSTITUTE(連結実質赤字比率に係る赤字・黒字の構成分析!G$37,"▲", "-")), 2) &lt; 0, ABS(ROUND(VALUE(SUBSTITUTE(連結実質赤字比率に係る赤字・黒字の構成分析!G$37,"▲", "-")), 2)), NA())</f>
        <v>#N/A</v>
      </c>
      <c r="E33" s="168">
        <f>IF(ROUND(VALUE(SUBSTITUTE(連結実質赤字比率に係る赤字・黒字の構成分析!G$37,"▲", "-")), 2) &gt;= 0, ABS(ROUND(VALUE(SUBSTITUTE(連結実質赤字比率に係る赤字・黒字の構成分析!G$37,"▲", "-")), 2)), NA())</f>
        <v>0</v>
      </c>
      <c r="F33" s="168" t="e">
        <f>IF(ROUND(VALUE(SUBSTITUTE(連結実質赤字比率に係る赤字・黒字の構成分析!H$37,"▲", "-")), 2) &lt; 0, ABS(ROUND(VALUE(SUBSTITUTE(連結実質赤字比率に係る赤字・黒字の構成分析!H$37,"▲", "-")), 2)), NA())</f>
        <v>#N/A</v>
      </c>
      <c r="G33" s="168">
        <f>IF(ROUND(VALUE(SUBSTITUTE(連結実質赤字比率に係る赤字・黒字の構成分析!H$37,"▲", "-")), 2) &gt;= 0, ABS(ROUND(VALUE(SUBSTITUTE(連結実質赤字比率に係る赤字・黒字の構成分析!H$37,"▲", "-")), 2)), NA())</f>
        <v>0.41</v>
      </c>
      <c r="H33" s="168" t="e">
        <f>IF(ROUND(VALUE(SUBSTITUTE(連結実質赤字比率に係る赤字・黒字の構成分析!I$37,"▲", "-")), 2) &lt; 0, ABS(ROUND(VALUE(SUBSTITUTE(連結実質赤字比率に係る赤字・黒字の構成分析!I$37,"▲", "-")), 2)), NA())</f>
        <v>#N/A</v>
      </c>
      <c r="I33" s="168">
        <f>IF(ROUND(VALUE(SUBSTITUTE(連結実質赤字比率に係る赤字・黒字の構成分析!I$37,"▲", "-")), 2) &gt;= 0, ABS(ROUND(VALUE(SUBSTITUTE(連結実質赤字比率に係る赤字・黒字の構成分析!I$37,"▲", "-")), 2)), NA())</f>
        <v>2.74</v>
      </c>
      <c r="J33" s="168" t="e">
        <f>IF(ROUND(VALUE(SUBSTITUTE(連結実質赤字比率に係る赤字・黒字の構成分析!J$37,"▲", "-")), 2) &lt; 0, ABS(ROUND(VALUE(SUBSTITUTE(連結実質赤字比率に係る赤字・黒字の構成分析!J$37,"▲", "-")), 2)), NA())</f>
        <v>#N/A</v>
      </c>
      <c r="K33" s="168">
        <f>IF(ROUND(VALUE(SUBSTITUTE(連結実質赤字比率に係る赤字・黒字の構成分析!J$37,"▲", "-")), 2) &gt;= 0, ABS(ROUND(VALUE(SUBSTITUTE(連結実質赤字比率に係る赤字・黒字の構成分析!J$37,"▲", "-")), 2)), NA())</f>
        <v>1.41</v>
      </c>
    </row>
    <row r="34" spans="1:16" x14ac:dyDescent="0.15">
      <c r="A34" s="168" t="str">
        <f>IF(連結実質赤字比率に係る赤字・黒字の構成分析!C$36="",NA(),連結実質赤字比率に係る赤字・黒字の構成分析!C$36)</f>
        <v>喬木村特定環境保全公共下水道事業会計</v>
      </c>
      <c r="B34" s="168" t="e">
        <f>IF(ROUND(VALUE(SUBSTITUTE(連結実質赤字比率に係る赤字・黒字の構成分析!F$36,"▲", "-")), 2) &lt; 0, ABS(ROUND(VALUE(SUBSTITUTE(連結実質赤字比率に係る赤字・黒字の構成分析!F$36,"▲", "-")), 2)), NA())</f>
        <v>#VALUE!</v>
      </c>
      <c r="C34" s="168" t="e">
        <f>IF(ROUND(VALUE(SUBSTITUTE(連結実質赤字比率に係る赤字・黒字の構成分析!F$36,"▲", "-")), 2) &gt;= 0, ABS(ROUND(VALUE(SUBSTITUTE(連結実質赤字比率に係る赤字・黒字の構成分析!F$36,"▲", "-")), 2)), NA())</f>
        <v>#VALUE!</v>
      </c>
      <c r="D34" s="168" t="e">
        <f>IF(ROUND(VALUE(SUBSTITUTE(連結実質赤字比率に係る赤字・黒字の構成分析!G$36,"▲", "-")), 2) &lt; 0, ABS(ROUND(VALUE(SUBSTITUTE(連結実質赤字比率に係る赤字・黒字の構成分析!G$36,"▲", "-")), 2)), NA())</f>
        <v>#N/A</v>
      </c>
      <c r="E34" s="168">
        <f>IF(ROUND(VALUE(SUBSTITUTE(連結実質赤字比率に係る赤字・黒字の構成分析!G$36,"▲", "-")), 2) &gt;= 0, ABS(ROUND(VALUE(SUBSTITUTE(連結実質赤字比率に係る赤字・黒字の構成分析!G$36,"▲", "-")), 2)), NA())</f>
        <v>1.54</v>
      </c>
      <c r="F34" s="168" t="e">
        <f>IF(ROUND(VALUE(SUBSTITUTE(連結実質赤字比率に係る赤字・黒字の構成分析!H$36,"▲", "-")), 2) &lt; 0, ABS(ROUND(VALUE(SUBSTITUTE(連結実質赤字比率に係る赤字・黒字の構成分析!H$36,"▲", "-")), 2)), NA())</f>
        <v>#N/A</v>
      </c>
      <c r="G34" s="168">
        <f>IF(ROUND(VALUE(SUBSTITUTE(連結実質赤字比率に係る赤字・黒字の構成分析!H$36,"▲", "-")), 2) &gt;= 0, ABS(ROUND(VALUE(SUBSTITUTE(連結実質赤字比率に係る赤字・黒字の構成分析!H$36,"▲", "-")), 2)), NA())</f>
        <v>2.4500000000000002</v>
      </c>
      <c r="H34" s="168" t="e">
        <f>IF(ROUND(VALUE(SUBSTITUTE(連結実質赤字比率に係る赤字・黒字の構成分析!I$36,"▲", "-")), 2) &lt; 0, ABS(ROUND(VALUE(SUBSTITUTE(連結実質赤字比率に係る赤字・黒字の構成分析!I$36,"▲", "-")), 2)), NA())</f>
        <v>#N/A</v>
      </c>
      <c r="I34" s="168">
        <f>IF(ROUND(VALUE(SUBSTITUTE(連結実質赤字比率に係る赤字・黒字の構成分析!I$36,"▲", "-")), 2) &gt;= 0, ABS(ROUND(VALUE(SUBSTITUTE(連結実質赤字比率に係る赤字・黒字の構成分析!I$36,"▲", "-")), 2)), NA())</f>
        <v>0.36</v>
      </c>
      <c r="J34" s="168" t="e">
        <f>IF(ROUND(VALUE(SUBSTITUTE(連結実質赤字比率に係る赤字・黒字の構成分析!J$36,"▲", "-")), 2) &lt; 0, ABS(ROUND(VALUE(SUBSTITUTE(連結実質赤字比率に係る赤字・黒字の構成分析!J$36,"▲", "-")), 2)), NA())</f>
        <v>#N/A</v>
      </c>
      <c r="K34" s="168">
        <f>IF(ROUND(VALUE(SUBSTITUTE(連結実質赤字比率に係る赤字・黒字の構成分析!J$36,"▲", "-")), 2) &gt;= 0, ABS(ROUND(VALUE(SUBSTITUTE(連結実質赤字比率に係る赤字・黒字の構成分析!J$36,"▲", "-")), 2)), NA())</f>
        <v>2.2599999999999998</v>
      </c>
    </row>
    <row r="35" spans="1:16" x14ac:dyDescent="0.15">
      <c r="A35" s="168" t="str">
        <f>IF(連結実質赤字比率に係る赤字・黒字の構成分析!C$35="",NA(),連結実質赤字比率に係る赤字・黒字の構成分析!C$35)</f>
        <v>喬木村水道事業会計</v>
      </c>
      <c r="B35" s="168" t="e">
        <f>IF(ROUND(VALUE(SUBSTITUTE(連結実質赤字比率に係る赤字・黒字の構成分析!F$35,"▲", "-")), 2) &lt; 0, ABS(ROUND(VALUE(SUBSTITUTE(連結実質赤字比率に係る赤字・黒字の構成分析!F$35,"▲", "-")), 2)), NA())</f>
        <v>#N/A</v>
      </c>
      <c r="C35" s="168">
        <f>IF(ROUND(VALUE(SUBSTITUTE(連結実質赤字比率に係る赤字・黒字の構成分析!F$35,"▲", "-")), 2) &gt;= 0, ABS(ROUND(VALUE(SUBSTITUTE(連結実質赤字比率に係る赤字・黒字の構成分析!F$35,"▲", "-")), 2)), NA())</f>
        <v>10.39</v>
      </c>
      <c r="D35" s="168" t="e">
        <f>IF(ROUND(VALUE(SUBSTITUTE(連結実質赤字比率に係る赤字・黒字の構成分析!G$35,"▲", "-")), 2) &lt; 0, ABS(ROUND(VALUE(SUBSTITUTE(連結実質赤字比率に係る赤字・黒字の構成分析!G$35,"▲", "-")), 2)), NA())</f>
        <v>#N/A</v>
      </c>
      <c r="E35" s="168">
        <f>IF(ROUND(VALUE(SUBSTITUTE(連結実質赤字比率に係る赤字・黒字の構成分析!G$35,"▲", "-")), 2) &gt;= 0, ABS(ROUND(VALUE(SUBSTITUTE(連結実質赤字比率に係る赤字・黒字の構成分析!G$35,"▲", "-")), 2)), NA())</f>
        <v>11.96</v>
      </c>
      <c r="F35" s="168" t="e">
        <f>IF(ROUND(VALUE(SUBSTITUTE(連結実質赤字比率に係る赤字・黒字の構成分析!H$35,"▲", "-")), 2) &lt; 0, ABS(ROUND(VALUE(SUBSTITUTE(連結実質赤字比率に係る赤字・黒字の構成分析!H$35,"▲", "-")), 2)), NA())</f>
        <v>#N/A</v>
      </c>
      <c r="G35" s="168">
        <f>IF(ROUND(VALUE(SUBSTITUTE(連結実質赤字比率に係る赤字・黒字の構成分析!H$35,"▲", "-")), 2) &gt;= 0, ABS(ROUND(VALUE(SUBSTITUTE(連結実質赤字比率に係る赤字・黒字の構成分析!H$35,"▲", "-")), 2)), NA())</f>
        <v>13.32</v>
      </c>
      <c r="H35" s="168" t="e">
        <f>IF(ROUND(VALUE(SUBSTITUTE(連結実質赤字比率に係る赤字・黒字の構成分析!I$35,"▲", "-")), 2) &lt; 0, ABS(ROUND(VALUE(SUBSTITUTE(連結実質赤字比率に係る赤字・黒字の構成分析!I$35,"▲", "-")), 2)), NA())</f>
        <v>#N/A</v>
      </c>
      <c r="I35" s="168">
        <f>IF(ROUND(VALUE(SUBSTITUTE(連結実質赤字比率に係る赤字・黒字の構成分析!I$35,"▲", "-")), 2) &gt;= 0, ABS(ROUND(VALUE(SUBSTITUTE(連結実質赤字比率に係る赤字・黒字の構成分析!I$35,"▲", "-")), 2)), NA())</f>
        <v>13.64</v>
      </c>
      <c r="J35" s="168" t="e">
        <f>IF(ROUND(VALUE(SUBSTITUTE(連結実質赤字比率に係る赤字・黒字の構成分析!J$35,"▲", "-")), 2) &lt; 0, ABS(ROUND(VALUE(SUBSTITUTE(連結実質赤字比率に係る赤字・黒字の構成分析!J$35,"▲", "-")), 2)), NA())</f>
        <v>#N/A</v>
      </c>
      <c r="K35" s="168">
        <f>IF(ROUND(VALUE(SUBSTITUTE(連結実質赤字比率に係る赤字・黒字の構成分析!J$35,"▲", "-")), 2) &gt;= 0, ABS(ROUND(VALUE(SUBSTITUTE(連結実質赤字比率に係る赤字・黒字の構成分析!J$35,"▲", "-")), 2)), NA())</f>
        <v>14.34</v>
      </c>
    </row>
    <row r="36" spans="1:16" x14ac:dyDescent="0.15">
      <c r="A36" s="168" t="str">
        <f>IF(連結実質赤字比率に係る赤字・黒字の構成分析!C$34="",NA(),連結実質赤字比率に係る赤字・黒字の構成分析!C$34)</f>
        <v>一般会計</v>
      </c>
      <c r="B36" s="168" t="e">
        <f>IF(ROUND(VALUE(SUBSTITUTE(連結実質赤字比率に係る赤字・黒字の構成分析!F$34,"▲", "-")), 2) &lt; 0, ABS(ROUND(VALUE(SUBSTITUTE(連結実質赤字比率に係る赤字・黒字の構成分析!F$34,"▲", "-")), 2)), NA())</f>
        <v>#N/A</v>
      </c>
      <c r="C36" s="168">
        <f>IF(ROUND(VALUE(SUBSTITUTE(連結実質赤字比率に係る赤字・黒字の構成分析!F$34,"▲", "-")), 2) &gt;= 0, ABS(ROUND(VALUE(SUBSTITUTE(連結実質赤字比率に係る赤字・黒字の構成分析!F$34,"▲", "-")), 2)), NA())</f>
        <v>6.39</v>
      </c>
      <c r="D36" s="168" t="e">
        <f>IF(ROUND(VALUE(SUBSTITUTE(連結実質赤字比率に係る赤字・黒字の構成分析!G$34,"▲", "-")), 2) &lt; 0, ABS(ROUND(VALUE(SUBSTITUTE(連結実質赤字比率に係る赤字・黒字の構成分析!G$34,"▲", "-")), 2)), NA())</f>
        <v>#N/A</v>
      </c>
      <c r="E36" s="168">
        <f>IF(ROUND(VALUE(SUBSTITUTE(連結実質赤字比率に係る赤字・黒字の構成分析!G$34,"▲", "-")), 2) &gt;= 0, ABS(ROUND(VALUE(SUBSTITUTE(連結実質赤字比率に係る赤字・黒字の構成分析!G$34,"▲", "-")), 2)), NA())</f>
        <v>13.99</v>
      </c>
      <c r="F36" s="168" t="e">
        <f>IF(ROUND(VALUE(SUBSTITUTE(連結実質赤字比率に係る赤字・黒字の構成分析!H$34,"▲", "-")), 2) &lt; 0, ABS(ROUND(VALUE(SUBSTITUTE(連結実質赤字比率に係る赤字・黒字の構成分析!H$34,"▲", "-")), 2)), NA())</f>
        <v>#N/A</v>
      </c>
      <c r="G36" s="168">
        <f>IF(ROUND(VALUE(SUBSTITUTE(連結実質赤字比率に係る赤字・黒字の構成分析!H$34,"▲", "-")), 2) &gt;= 0, ABS(ROUND(VALUE(SUBSTITUTE(連結実質赤字比率に係る赤字・黒字の構成分析!H$34,"▲", "-")), 2)), NA())</f>
        <v>8.43</v>
      </c>
      <c r="H36" s="168" t="e">
        <f>IF(ROUND(VALUE(SUBSTITUTE(連結実質赤字比率に係る赤字・黒字の構成分析!I$34,"▲", "-")), 2) &lt; 0, ABS(ROUND(VALUE(SUBSTITUTE(連結実質赤字比率に係る赤字・黒字の構成分析!I$34,"▲", "-")), 2)), NA())</f>
        <v>#N/A</v>
      </c>
      <c r="I36" s="168">
        <f>IF(ROUND(VALUE(SUBSTITUTE(連結実質赤字比率に係る赤字・黒字の構成分析!I$34,"▲", "-")), 2) &gt;= 0, ABS(ROUND(VALUE(SUBSTITUTE(連結実質赤字比率に係る赤字・黒字の構成分析!I$34,"▲", "-")), 2)), NA())</f>
        <v>8.19</v>
      </c>
      <c r="J36" s="168" t="e">
        <f>IF(ROUND(VALUE(SUBSTITUTE(連結実質赤字比率に係る赤字・黒字の構成分析!J$34,"▲", "-")), 2) &lt; 0, ABS(ROUND(VALUE(SUBSTITUTE(連結実質赤字比率に係る赤字・黒字の構成分析!J$34,"▲", "-")), 2)), NA())</f>
        <v>#N/A</v>
      </c>
      <c r="K36" s="168">
        <f>IF(ROUND(VALUE(SUBSTITUTE(連結実質赤字比率に係る赤字・黒字の構成分析!J$34,"▲", "-")), 2) &gt;= 0, ABS(ROUND(VALUE(SUBSTITUTE(連結実質赤字比率に係る赤字・黒字の構成分析!J$34,"▲", "-")), 2)), NA())</f>
        <v>17.399999999999999</v>
      </c>
    </row>
    <row r="39" spans="1:16" x14ac:dyDescent="0.15">
      <c r="A39" s="141" t="s">
        <v>62</v>
      </c>
    </row>
    <row r="40" spans="1:16" x14ac:dyDescent="0.15">
      <c r="A40" s="169"/>
      <c r="B40" s="169" t="str">
        <f>'実質公債費比率（分子）の構造'!K$44</f>
        <v>H30</v>
      </c>
      <c r="C40" s="169"/>
      <c r="D40" s="169"/>
      <c r="E40" s="169" t="str">
        <f>'実質公債費比率（分子）の構造'!L$44</f>
        <v>R01</v>
      </c>
      <c r="F40" s="169"/>
      <c r="G40" s="169"/>
      <c r="H40" s="169" t="str">
        <f>'実質公債費比率（分子）の構造'!M$44</f>
        <v>R02</v>
      </c>
      <c r="I40" s="169"/>
      <c r="J40" s="169"/>
      <c r="K40" s="169" t="str">
        <f>'実質公債費比率（分子）の構造'!N$44</f>
        <v>R03</v>
      </c>
      <c r="L40" s="169"/>
      <c r="M40" s="169"/>
      <c r="N40" s="169" t="str">
        <f>'実質公債費比率（分子）の構造'!O$44</f>
        <v>R04</v>
      </c>
      <c r="O40" s="169"/>
      <c r="P40" s="169"/>
    </row>
    <row r="41" spans="1:16" x14ac:dyDescent="0.15">
      <c r="A41" s="169"/>
      <c r="B41" s="169" t="s">
        <v>63</v>
      </c>
      <c r="C41" s="169"/>
      <c r="D41" s="169" t="s">
        <v>64</v>
      </c>
      <c r="E41" s="169" t="s">
        <v>63</v>
      </c>
      <c r="F41" s="169"/>
      <c r="G41" s="169" t="s">
        <v>64</v>
      </c>
      <c r="H41" s="169" t="s">
        <v>63</v>
      </c>
      <c r="I41" s="169"/>
      <c r="J41" s="169" t="s">
        <v>64</v>
      </c>
      <c r="K41" s="169" t="s">
        <v>63</v>
      </c>
      <c r="L41" s="169"/>
      <c r="M41" s="169" t="s">
        <v>64</v>
      </c>
      <c r="N41" s="169" t="s">
        <v>63</v>
      </c>
      <c r="O41" s="169"/>
      <c r="P41" s="169" t="s">
        <v>64</v>
      </c>
    </row>
    <row r="42" spans="1:16" x14ac:dyDescent="0.15">
      <c r="A42" s="169" t="s">
        <v>65</v>
      </c>
      <c r="B42" s="169"/>
      <c r="C42" s="169"/>
      <c r="D42" s="169">
        <f>'実質公債費比率（分子）の構造'!K$52</f>
        <v>358</v>
      </c>
      <c r="E42" s="169"/>
      <c r="F42" s="169"/>
      <c r="G42" s="169">
        <f>'実質公債費比率（分子）の構造'!L$52</f>
        <v>363</v>
      </c>
      <c r="H42" s="169"/>
      <c r="I42" s="169"/>
      <c r="J42" s="169">
        <f>'実質公債費比率（分子）の構造'!M$52</f>
        <v>371</v>
      </c>
      <c r="K42" s="169"/>
      <c r="L42" s="169"/>
      <c r="M42" s="169">
        <f>'実質公債費比率（分子）の構造'!N$52</f>
        <v>348</v>
      </c>
      <c r="N42" s="169"/>
      <c r="O42" s="169"/>
      <c r="P42" s="169">
        <f>'実質公債費比率（分子）の構造'!O$52</f>
        <v>328</v>
      </c>
    </row>
    <row r="43" spans="1:16" x14ac:dyDescent="0.15">
      <c r="A43" s="169" t="s">
        <v>66</v>
      </c>
      <c r="B43" s="169" t="str">
        <f>'実質公債費比率（分子）の構造'!K$51</f>
        <v>-</v>
      </c>
      <c r="C43" s="169"/>
      <c r="D43" s="169"/>
      <c r="E43" s="169" t="str">
        <f>'実質公債費比率（分子）の構造'!L$51</f>
        <v>-</v>
      </c>
      <c r="F43" s="169"/>
      <c r="G43" s="169"/>
      <c r="H43" s="169" t="str">
        <f>'実質公債費比率（分子）の構造'!M$51</f>
        <v>-</v>
      </c>
      <c r="I43" s="169"/>
      <c r="J43" s="169"/>
      <c r="K43" s="169" t="str">
        <f>'実質公債費比率（分子）の構造'!N$51</f>
        <v>-</v>
      </c>
      <c r="L43" s="169"/>
      <c r="M43" s="169"/>
      <c r="N43" s="169" t="str">
        <f>'実質公債費比率（分子）の構造'!O$51</f>
        <v>-</v>
      </c>
      <c r="O43" s="169"/>
      <c r="P43" s="169"/>
    </row>
    <row r="44" spans="1:16" x14ac:dyDescent="0.15">
      <c r="A44" s="169" t="s">
        <v>67</v>
      </c>
      <c r="B44" s="169" t="str">
        <f>'実質公債費比率（分子）の構造'!K$50</f>
        <v>-</v>
      </c>
      <c r="C44" s="169"/>
      <c r="D44" s="169"/>
      <c r="E44" s="169" t="str">
        <f>'実質公債費比率（分子）の構造'!L$50</f>
        <v>-</v>
      </c>
      <c r="F44" s="169"/>
      <c r="G44" s="169"/>
      <c r="H44" s="169" t="str">
        <f>'実質公債費比率（分子）の構造'!M$50</f>
        <v>-</v>
      </c>
      <c r="I44" s="169"/>
      <c r="J44" s="169"/>
      <c r="K44" s="169" t="str">
        <f>'実質公債費比率（分子）の構造'!N$50</f>
        <v>-</v>
      </c>
      <c r="L44" s="169"/>
      <c r="M44" s="169"/>
      <c r="N44" s="169" t="str">
        <f>'実質公債費比率（分子）の構造'!O$50</f>
        <v>-</v>
      </c>
      <c r="O44" s="169"/>
      <c r="P44" s="169"/>
    </row>
    <row r="45" spans="1:16" x14ac:dyDescent="0.15">
      <c r="A45" s="169" t="s">
        <v>68</v>
      </c>
      <c r="B45" s="169" t="str">
        <f>'実質公債費比率（分子）の構造'!K$49</f>
        <v>-</v>
      </c>
      <c r="C45" s="169"/>
      <c r="D45" s="169"/>
      <c r="E45" s="169">
        <f>'実質公債費比率（分子）の構造'!L$49</f>
        <v>3</v>
      </c>
      <c r="F45" s="169"/>
      <c r="G45" s="169"/>
      <c r="H45" s="169">
        <f>'実質公債費比率（分子）の構造'!M$49</f>
        <v>10</v>
      </c>
      <c r="I45" s="169"/>
      <c r="J45" s="169"/>
      <c r="K45" s="169">
        <f>'実質公債費比率（分子）の構造'!N$49</f>
        <v>13</v>
      </c>
      <c r="L45" s="169"/>
      <c r="M45" s="169"/>
      <c r="N45" s="169">
        <f>'実質公債費比率（分子）の構造'!O$49</f>
        <v>13</v>
      </c>
      <c r="O45" s="169"/>
      <c r="P45" s="169"/>
    </row>
    <row r="46" spans="1:16" x14ac:dyDescent="0.15">
      <c r="A46" s="169" t="s">
        <v>69</v>
      </c>
      <c r="B46" s="169">
        <f>'実質公債費比率（分子）の構造'!K$48</f>
        <v>2</v>
      </c>
      <c r="C46" s="169"/>
      <c r="D46" s="169"/>
      <c r="E46" s="169">
        <f>'実質公債費比率（分子）の構造'!L$48</f>
        <v>210</v>
      </c>
      <c r="F46" s="169"/>
      <c r="G46" s="169"/>
      <c r="H46" s="169">
        <f>'実質公債費比率（分子）の構造'!M$48</f>
        <v>212</v>
      </c>
      <c r="I46" s="169"/>
      <c r="J46" s="169"/>
      <c r="K46" s="169">
        <f>'実質公債費比率（分子）の構造'!N$48</f>
        <v>212</v>
      </c>
      <c r="L46" s="169"/>
      <c r="M46" s="169"/>
      <c r="N46" s="169">
        <f>'実質公債費比率（分子）の構造'!O$48</f>
        <v>206</v>
      </c>
      <c r="O46" s="169"/>
      <c r="P46" s="169"/>
    </row>
    <row r="47" spans="1:16" x14ac:dyDescent="0.15">
      <c r="A47" s="169" t="s">
        <v>70</v>
      </c>
      <c r="B47" s="169">
        <f>'実質公債費比率（分子）の構造'!K$47</f>
        <v>205</v>
      </c>
      <c r="C47" s="169"/>
      <c r="D47" s="169"/>
      <c r="E47" s="169" t="str">
        <f>'実質公債費比率（分子）の構造'!L$47</f>
        <v>-</v>
      </c>
      <c r="F47" s="169"/>
      <c r="G47" s="169"/>
      <c r="H47" s="169" t="str">
        <f>'実質公債費比率（分子）の構造'!M$47</f>
        <v>-</v>
      </c>
      <c r="I47" s="169"/>
      <c r="J47" s="169"/>
      <c r="K47" s="169" t="str">
        <f>'実質公債費比率（分子）の構造'!N$47</f>
        <v>-</v>
      </c>
      <c r="L47" s="169"/>
      <c r="M47" s="169"/>
      <c r="N47" s="169" t="str">
        <f>'実質公債費比率（分子）の構造'!O$47</f>
        <v>-</v>
      </c>
      <c r="O47" s="169"/>
      <c r="P47" s="169"/>
    </row>
    <row r="48" spans="1:16" x14ac:dyDescent="0.15">
      <c r="A48" s="169" t="s">
        <v>71</v>
      </c>
      <c r="B48" s="169" t="str">
        <f>'実質公債費比率（分子）の構造'!K$46</f>
        <v>-</v>
      </c>
      <c r="C48" s="169"/>
      <c r="D48" s="169"/>
      <c r="E48" s="169" t="str">
        <f>'実質公債費比率（分子）の構造'!L$46</f>
        <v>-</v>
      </c>
      <c r="F48" s="169"/>
      <c r="G48" s="169"/>
      <c r="H48" s="169" t="str">
        <f>'実質公債費比率（分子）の構造'!M$46</f>
        <v>-</v>
      </c>
      <c r="I48" s="169"/>
      <c r="J48" s="169"/>
      <c r="K48" s="169" t="str">
        <f>'実質公債費比率（分子）の構造'!N$46</f>
        <v>-</v>
      </c>
      <c r="L48" s="169"/>
      <c r="M48" s="169"/>
      <c r="N48" s="169" t="str">
        <f>'実質公債費比率（分子）の構造'!O$46</f>
        <v>-</v>
      </c>
      <c r="O48" s="169"/>
      <c r="P48" s="169"/>
    </row>
    <row r="49" spans="1:16" x14ac:dyDescent="0.15">
      <c r="A49" s="169" t="s">
        <v>72</v>
      </c>
      <c r="B49" s="169">
        <f>'実質公債費比率（分子）の構造'!K$45</f>
        <v>295</v>
      </c>
      <c r="C49" s="169"/>
      <c r="D49" s="169"/>
      <c r="E49" s="169">
        <f>'実質公債費比率（分子）の構造'!L$45</f>
        <v>300</v>
      </c>
      <c r="F49" s="169"/>
      <c r="G49" s="169"/>
      <c r="H49" s="169">
        <f>'実質公債費比率（分子）の構造'!M$45</f>
        <v>316</v>
      </c>
      <c r="I49" s="169"/>
      <c r="J49" s="169"/>
      <c r="K49" s="169">
        <f>'実質公債費比率（分子）の構造'!N$45</f>
        <v>295</v>
      </c>
      <c r="L49" s="169"/>
      <c r="M49" s="169"/>
      <c r="N49" s="169">
        <f>'実質公債費比率（分子）の構造'!O$45</f>
        <v>328</v>
      </c>
      <c r="O49" s="169"/>
      <c r="P49" s="169"/>
    </row>
    <row r="50" spans="1:16" x14ac:dyDescent="0.15">
      <c r="A50" s="169" t="s">
        <v>73</v>
      </c>
      <c r="B50" s="169" t="e">
        <f>NA()</f>
        <v>#N/A</v>
      </c>
      <c r="C50" s="169">
        <f>IF(ISNUMBER('実質公債費比率（分子）の構造'!K$53),'実質公債費比率（分子）の構造'!K$53,NA())</f>
        <v>144</v>
      </c>
      <c r="D50" s="169" t="e">
        <f>NA()</f>
        <v>#N/A</v>
      </c>
      <c r="E50" s="169" t="e">
        <f>NA()</f>
        <v>#N/A</v>
      </c>
      <c r="F50" s="169">
        <f>IF(ISNUMBER('実質公債費比率（分子）の構造'!L$53),'実質公債費比率（分子）の構造'!L$53,NA())</f>
        <v>150</v>
      </c>
      <c r="G50" s="169" t="e">
        <f>NA()</f>
        <v>#N/A</v>
      </c>
      <c r="H50" s="169" t="e">
        <f>NA()</f>
        <v>#N/A</v>
      </c>
      <c r="I50" s="169">
        <f>IF(ISNUMBER('実質公債費比率（分子）の構造'!M$53),'実質公債費比率（分子）の構造'!M$53,NA())</f>
        <v>167</v>
      </c>
      <c r="J50" s="169" t="e">
        <f>NA()</f>
        <v>#N/A</v>
      </c>
      <c r="K50" s="169" t="e">
        <f>NA()</f>
        <v>#N/A</v>
      </c>
      <c r="L50" s="169">
        <f>IF(ISNUMBER('実質公債費比率（分子）の構造'!N$53),'実質公債費比率（分子）の構造'!N$53,NA())</f>
        <v>172</v>
      </c>
      <c r="M50" s="169" t="e">
        <f>NA()</f>
        <v>#N/A</v>
      </c>
      <c r="N50" s="169" t="e">
        <f>NA()</f>
        <v>#N/A</v>
      </c>
      <c r="O50" s="169">
        <f>IF(ISNUMBER('実質公債費比率（分子）の構造'!O$53),'実質公債費比率（分子）の構造'!O$53,NA())</f>
        <v>219</v>
      </c>
      <c r="P50" s="169" t="e">
        <f>NA()</f>
        <v>#N/A</v>
      </c>
    </row>
    <row r="53" spans="1:16" x14ac:dyDescent="0.15">
      <c r="A53" s="141" t="s">
        <v>74</v>
      </c>
    </row>
    <row r="54" spans="1:16" x14ac:dyDescent="0.15">
      <c r="A54" s="168"/>
      <c r="B54" s="168" t="str">
        <f>'将来負担比率（分子）の構造'!I$40</f>
        <v>H30</v>
      </c>
      <c r="C54" s="168"/>
      <c r="D54" s="168"/>
      <c r="E54" s="168" t="str">
        <f>'将来負担比率（分子）の構造'!J$40</f>
        <v>R01</v>
      </c>
      <c r="F54" s="168"/>
      <c r="G54" s="168"/>
      <c r="H54" s="168" t="str">
        <f>'将来負担比率（分子）の構造'!K$40</f>
        <v>R02</v>
      </c>
      <c r="I54" s="168"/>
      <c r="J54" s="168"/>
      <c r="K54" s="168" t="str">
        <f>'将来負担比率（分子）の構造'!L$40</f>
        <v>R03</v>
      </c>
      <c r="L54" s="168"/>
      <c r="M54" s="168"/>
      <c r="N54" s="168" t="str">
        <f>'将来負担比率（分子）の構造'!M$40</f>
        <v>R04</v>
      </c>
      <c r="O54" s="168"/>
      <c r="P54" s="168"/>
    </row>
    <row r="55" spans="1:16" x14ac:dyDescent="0.15">
      <c r="A55" s="168"/>
      <c r="B55" s="168" t="s">
        <v>75</v>
      </c>
      <c r="C55" s="168"/>
      <c r="D55" s="168" t="s">
        <v>76</v>
      </c>
      <c r="E55" s="168" t="s">
        <v>75</v>
      </c>
      <c r="F55" s="168"/>
      <c r="G55" s="168" t="s">
        <v>76</v>
      </c>
      <c r="H55" s="168" t="s">
        <v>75</v>
      </c>
      <c r="I55" s="168"/>
      <c r="J55" s="168" t="s">
        <v>76</v>
      </c>
      <c r="K55" s="168" t="s">
        <v>75</v>
      </c>
      <c r="L55" s="168"/>
      <c r="M55" s="168" t="s">
        <v>76</v>
      </c>
      <c r="N55" s="168" t="s">
        <v>75</v>
      </c>
      <c r="O55" s="168"/>
      <c r="P55" s="168" t="s">
        <v>76</v>
      </c>
    </row>
    <row r="56" spans="1:16" x14ac:dyDescent="0.15">
      <c r="A56" s="168" t="s">
        <v>45</v>
      </c>
      <c r="B56" s="168"/>
      <c r="C56" s="168"/>
      <c r="D56" s="168">
        <f>'将来負担比率（分子）の構造'!I$52</f>
        <v>3276</v>
      </c>
      <c r="E56" s="168"/>
      <c r="F56" s="168"/>
      <c r="G56" s="168">
        <f>'将来負担比率（分子）の構造'!J$52</f>
        <v>3107</v>
      </c>
      <c r="H56" s="168"/>
      <c r="I56" s="168"/>
      <c r="J56" s="168">
        <f>'将来負担比率（分子）の構造'!K$52</f>
        <v>3004</v>
      </c>
      <c r="K56" s="168"/>
      <c r="L56" s="168"/>
      <c r="M56" s="168">
        <f>'将来負担比率（分子）の構造'!L$52</f>
        <v>3043</v>
      </c>
      <c r="N56" s="168"/>
      <c r="O56" s="168"/>
      <c r="P56" s="168">
        <f>'将来負担比率（分子）の構造'!M$52</f>
        <v>3123</v>
      </c>
    </row>
    <row r="57" spans="1:16" x14ac:dyDescent="0.15">
      <c r="A57" s="168" t="s">
        <v>44</v>
      </c>
      <c r="B57" s="168"/>
      <c r="C57" s="168"/>
      <c r="D57" s="168" t="str">
        <f>'将来負担比率（分子）の構造'!I$51</f>
        <v>-</v>
      </c>
      <c r="E57" s="168"/>
      <c r="F57" s="168"/>
      <c r="G57" s="168" t="str">
        <f>'将来負担比率（分子）の構造'!J$51</f>
        <v>-</v>
      </c>
      <c r="H57" s="168"/>
      <c r="I57" s="168"/>
      <c r="J57" s="168" t="str">
        <f>'将来負担比率（分子）の構造'!K$51</f>
        <v>-</v>
      </c>
      <c r="K57" s="168"/>
      <c r="L57" s="168"/>
      <c r="M57" s="168" t="str">
        <f>'将来負担比率（分子）の構造'!L$51</f>
        <v>-</v>
      </c>
      <c r="N57" s="168"/>
      <c r="O57" s="168"/>
      <c r="P57" s="168" t="str">
        <f>'将来負担比率（分子）の構造'!M$51</f>
        <v>-</v>
      </c>
    </row>
    <row r="58" spans="1:16" x14ac:dyDescent="0.15">
      <c r="A58" s="168" t="s">
        <v>43</v>
      </c>
      <c r="B58" s="168"/>
      <c r="C58" s="168"/>
      <c r="D58" s="168">
        <f>'将来負担比率（分子）の構造'!I$50</f>
        <v>4105</v>
      </c>
      <c r="E58" s="168"/>
      <c r="F58" s="168"/>
      <c r="G58" s="168">
        <f>'将来負担比率（分子）の構造'!J$50</f>
        <v>4148</v>
      </c>
      <c r="H58" s="168"/>
      <c r="I58" s="168"/>
      <c r="J58" s="168">
        <f>'将来負担比率（分子）の構造'!K$50</f>
        <v>4497</v>
      </c>
      <c r="K58" s="168"/>
      <c r="L58" s="168"/>
      <c r="M58" s="168">
        <f>'将来負担比率（分子）の構造'!L$50</f>
        <v>5033</v>
      </c>
      <c r="N58" s="168"/>
      <c r="O58" s="168"/>
      <c r="P58" s="168">
        <f>'将来負担比率（分子）の構造'!M$50</f>
        <v>4912</v>
      </c>
    </row>
    <row r="59" spans="1:16" x14ac:dyDescent="0.15">
      <c r="A59" s="168" t="s">
        <v>41</v>
      </c>
      <c r="B59" s="168" t="str">
        <f>'将来負担比率（分子）の構造'!I$49</f>
        <v>-</v>
      </c>
      <c r="C59" s="168"/>
      <c r="D59" s="168"/>
      <c r="E59" s="168" t="str">
        <f>'将来負担比率（分子）の構造'!J$49</f>
        <v>-</v>
      </c>
      <c r="F59" s="168"/>
      <c r="G59" s="168"/>
      <c r="H59" s="168" t="str">
        <f>'将来負担比率（分子）の構造'!K$49</f>
        <v>-</v>
      </c>
      <c r="I59" s="168"/>
      <c r="J59" s="168"/>
      <c r="K59" s="168" t="str">
        <f>'将来負担比率（分子）の構造'!L$49</f>
        <v>-</v>
      </c>
      <c r="L59" s="168"/>
      <c r="M59" s="168"/>
      <c r="N59" s="168" t="str">
        <f>'将来負担比率（分子）の構造'!M$49</f>
        <v>-</v>
      </c>
      <c r="O59" s="168"/>
      <c r="P59" s="168"/>
    </row>
    <row r="60" spans="1:16" x14ac:dyDescent="0.15">
      <c r="A60" s="168" t="s">
        <v>40</v>
      </c>
      <c r="B60" s="168" t="str">
        <f>'将来負担比率（分子）の構造'!I$48</f>
        <v>-</v>
      </c>
      <c r="C60" s="168"/>
      <c r="D60" s="168"/>
      <c r="E60" s="168" t="str">
        <f>'将来負担比率（分子）の構造'!J$48</f>
        <v>-</v>
      </c>
      <c r="F60" s="168"/>
      <c r="G60" s="168"/>
      <c r="H60" s="168" t="str">
        <f>'将来負担比率（分子）の構造'!K$48</f>
        <v>-</v>
      </c>
      <c r="I60" s="168"/>
      <c r="J60" s="168"/>
      <c r="K60" s="168" t="str">
        <f>'将来負担比率（分子）の構造'!L$48</f>
        <v>-</v>
      </c>
      <c r="L60" s="168"/>
      <c r="M60" s="168"/>
      <c r="N60" s="168" t="str">
        <f>'将来負担比率（分子）の構造'!M$48</f>
        <v>-</v>
      </c>
      <c r="O60" s="168"/>
      <c r="P60" s="168"/>
    </row>
    <row r="61" spans="1:16" x14ac:dyDescent="0.15">
      <c r="A61" s="168" t="s">
        <v>38</v>
      </c>
      <c r="B61" s="168" t="str">
        <f>'将来負担比率（分子）の構造'!I$46</f>
        <v>-</v>
      </c>
      <c r="C61" s="168"/>
      <c r="D61" s="168"/>
      <c r="E61" s="168" t="str">
        <f>'将来負担比率（分子）の構造'!J$46</f>
        <v>-</v>
      </c>
      <c r="F61" s="168"/>
      <c r="G61" s="168"/>
      <c r="H61" s="168" t="str">
        <f>'将来負担比率（分子）の構造'!K$46</f>
        <v>-</v>
      </c>
      <c r="I61" s="168"/>
      <c r="J61" s="168"/>
      <c r="K61" s="168" t="str">
        <f>'将来負担比率（分子）の構造'!L$46</f>
        <v>-</v>
      </c>
      <c r="L61" s="168"/>
      <c r="M61" s="168"/>
      <c r="N61" s="168" t="str">
        <f>'将来負担比率（分子）の構造'!M$46</f>
        <v>-</v>
      </c>
      <c r="O61" s="168"/>
      <c r="P61" s="168"/>
    </row>
    <row r="62" spans="1:16" x14ac:dyDescent="0.15">
      <c r="A62" s="168" t="s">
        <v>37</v>
      </c>
      <c r="B62" s="168">
        <f>'将来負担比率（分子）の構造'!I$45</f>
        <v>539</v>
      </c>
      <c r="C62" s="168"/>
      <c r="D62" s="168"/>
      <c r="E62" s="168">
        <f>'将来負担比率（分子）の構造'!J$45</f>
        <v>537</v>
      </c>
      <c r="F62" s="168"/>
      <c r="G62" s="168"/>
      <c r="H62" s="168">
        <f>'将来負担比率（分子）の構造'!K$45</f>
        <v>541</v>
      </c>
      <c r="I62" s="168"/>
      <c r="J62" s="168"/>
      <c r="K62" s="168">
        <f>'将来負担比率（分子）の構造'!L$45</f>
        <v>502</v>
      </c>
      <c r="L62" s="168"/>
      <c r="M62" s="168"/>
      <c r="N62" s="168">
        <f>'将来負担比率（分子）の構造'!M$45</f>
        <v>504</v>
      </c>
      <c r="O62" s="168"/>
      <c r="P62" s="168"/>
    </row>
    <row r="63" spans="1:16" x14ac:dyDescent="0.15">
      <c r="A63" s="168" t="s">
        <v>36</v>
      </c>
      <c r="B63" s="168">
        <f>'将来負担比率（分子）の構造'!I$44</f>
        <v>138</v>
      </c>
      <c r="C63" s="168"/>
      <c r="D63" s="168"/>
      <c r="E63" s="168">
        <f>'将来負担比率（分子）の構造'!J$44</f>
        <v>136</v>
      </c>
      <c r="F63" s="168"/>
      <c r="G63" s="168"/>
      <c r="H63" s="168">
        <f>'将来負担比率（分子）の構造'!K$44</f>
        <v>125</v>
      </c>
      <c r="I63" s="168"/>
      <c r="J63" s="168"/>
      <c r="K63" s="168">
        <f>'将来負担比率（分子）の構造'!L$44</f>
        <v>112</v>
      </c>
      <c r="L63" s="168"/>
      <c r="M63" s="168"/>
      <c r="N63" s="168">
        <f>'将来負担比率（分子）の構造'!M$44</f>
        <v>101</v>
      </c>
      <c r="O63" s="168"/>
      <c r="P63" s="168"/>
    </row>
    <row r="64" spans="1:16" x14ac:dyDescent="0.15">
      <c r="A64" s="168" t="s">
        <v>35</v>
      </c>
      <c r="B64" s="168">
        <f>'将来負担比率（分子）の構造'!I$43</f>
        <v>1522</v>
      </c>
      <c r="C64" s="168"/>
      <c r="D64" s="168"/>
      <c r="E64" s="168">
        <f>'将来負担比率（分子）の構造'!J$43</f>
        <v>1407</v>
      </c>
      <c r="F64" s="168"/>
      <c r="G64" s="168"/>
      <c r="H64" s="168">
        <f>'将来負担比率（分子）の構造'!K$43</f>
        <v>1323</v>
      </c>
      <c r="I64" s="168"/>
      <c r="J64" s="168"/>
      <c r="K64" s="168">
        <f>'将来負担比率（分子）の構造'!L$43</f>
        <v>1207</v>
      </c>
      <c r="L64" s="168"/>
      <c r="M64" s="168"/>
      <c r="N64" s="168">
        <f>'将来負担比率（分子）の構造'!M$43</f>
        <v>1252</v>
      </c>
      <c r="O64" s="168"/>
      <c r="P64" s="168"/>
    </row>
    <row r="65" spans="1:16" x14ac:dyDescent="0.15">
      <c r="A65" s="168" t="s">
        <v>34</v>
      </c>
      <c r="B65" s="168" t="str">
        <f>'将来負担比率（分子）の構造'!I$42</f>
        <v>-</v>
      </c>
      <c r="C65" s="168"/>
      <c r="D65" s="168"/>
      <c r="E65" s="168" t="str">
        <f>'将来負担比率（分子）の構造'!J$42</f>
        <v>-</v>
      </c>
      <c r="F65" s="168"/>
      <c r="G65" s="168"/>
      <c r="H65" s="168" t="str">
        <f>'将来負担比率（分子）の構造'!K$42</f>
        <v>-</v>
      </c>
      <c r="I65" s="168"/>
      <c r="J65" s="168"/>
      <c r="K65" s="168" t="str">
        <f>'将来負担比率（分子）の構造'!L$42</f>
        <v>-</v>
      </c>
      <c r="L65" s="168"/>
      <c r="M65" s="168"/>
      <c r="N65" s="168" t="str">
        <f>'将来負担比率（分子）の構造'!M$42</f>
        <v>-</v>
      </c>
      <c r="O65" s="168"/>
      <c r="P65" s="168"/>
    </row>
    <row r="66" spans="1:16" x14ac:dyDescent="0.15">
      <c r="A66" s="168" t="s">
        <v>33</v>
      </c>
      <c r="B66" s="168">
        <f>'将来負担比率（分子）の構造'!I$41</f>
        <v>2249</v>
      </c>
      <c r="C66" s="168"/>
      <c r="D66" s="168"/>
      <c r="E66" s="168">
        <f>'将来負担比率（分子）の構造'!J$41</f>
        <v>2135</v>
      </c>
      <c r="F66" s="168"/>
      <c r="G66" s="168"/>
      <c r="H66" s="168">
        <f>'将来負担比率（分子）の構造'!K$41</f>
        <v>1921</v>
      </c>
      <c r="I66" s="168"/>
      <c r="J66" s="168"/>
      <c r="K66" s="168">
        <f>'将来負担比率（分子）の構造'!L$41</f>
        <v>2237</v>
      </c>
      <c r="L66" s="168"/>
      <c r="M66" s="168"/>
      <c r="N66" s="168">
        <f>'将来負担比率（分子）の構造'!M$41</f>
        <v>2591</v>
      </c>
      <c r="O66" s="168"/>
      <c r="P66" s="168"/>
    </row>
    <row r="67" spans="1:16" x14ac:dyDescent="0.15">
      <c r="A67" s="168" t="s">
        <v>77</v>
      </c>
      <c r="B67" s="168" t="e">
        <f>NA()</f>
        <v>#N/A</v>
      </c>
      <c r="C67" s="168">
        <f>IF(ISNUMBER('将来負担比率（分子）の構造'!I$53), IF('将来負担比率（分子）の構造'!I$53 &lt; 0, 0, '将来負担比率（分子）の構造'!I$53), NA())</f>
        <v>0</v>
      </c>
      <c r="D67" s="168" t="e">
        <f>NA()</f>
        <v>#N/A</v>
      </c>
      <c r="E67" s="168" t="e">
        <f>NA()</f>
        <v>#N/A</v>
      </c>
      <c r="F67" s="168">
        <f>IF(ISNUMBER('将来負担比率（分子）の構造'!J$53), IF('将来負担比率（分子）の構造'!J$53 &lt; 0, 0, '将来負担比率（分子）の構造'!J$53), NA())</f>
        <v>0</v>
      </c>
      <c r="G67" s="168" t="e">
        <f>NA()</f>
        <v>#N/A</v>
      </c>
      <c r="H67" s="168" t="e">
        <f>NA()</f>
        <v>#N/A</v>
      </c>
      <c r="I67" s="168">
        <f>IF(ISNUMBER('将来負担比率（分子）の構造'!K$53), IF('将来負担比率（分子）の構造'!K$53 &lt; 0, 0, '将来負担比率（分子）の構造'!K$53), NA())</f>
        <v>0</v>
      </c>
      <c r="J67" s="168" t="e">
        <f>NA()</f>
        <v>#N/A</v>
      </c>
      <c r="K67" s="168" t="e">
        <f>NA()</f>
        <v>#N/A</v>
      </c>
      <c r="L67" s="168">
        <f>IF(ISNUMBER('将来負担比率（分子）の構造'!L$53), IF('将来負担比率（分子）の構造'!L$53 &lt; 0, 0, '将来負担比率（分子）の構造'!L$53), NA())</f>
        <v>0</v>
      </c>
      <c r="M67" s="168" t="e">
        <f>NA()</f>
        <v>#N/A</v>
      </c>
      <c r="N67" s="168" t="e">
        <f>NA()</f>
        <v>#N/A</v>
      </c>
      <c r="O67" s="168">
        <f>IF(ISNUMBER('将来負担比率（分子）の構造'!M$53), IF('将来負担比率（分子）の構造'!M$53 &lt; 0, 0, '将来負担比率（分子）の構造'!M$53), NA())</f>
        <v>0</v>
      </c>
      <c r="P67" s="168" t="e">
        <f>NA()</f>
        <v>#N/A</v>
      </c>
    </row>
    <row r="70" spans="1:16" x14ac:dyDescent="0.15">
      <c r="A70" s="170" t="s">
        <v>78</v>
      </c>
      <c r="B70" s="170"/>
      <c r="C70" s="170"/>
      <c r="D70" s="170"/>
      <c r="E70" s="170"/>
      <c r="F70" s="170"/>
    </row>
    <row r="71" spans="1:16" x14ac:dyDescent="0.15">
      <c r="A71" s="171"/>
      <c r="B71" s="171" t="str">
        <f>基金残高に係る経年分析!F54</f>
        <v>R02</v>
      </c>
      <c r="C71" s="171" t="str">
        <f>基金残高に係る経年分析!G54</f>
        <v>R03</v>
      </c>
      <c r="D71" s="171" t="str">
        <f>基金残高に係る経年分析!H54</f>
        <v>R04</v>
      </c>
    </row>
    <row r="72" spans="1:16" x14ac:dyDescent="0.15">
      <c r="A72" s="171" t="s">
        <v>79</v>
      </c>
      <c r="B72" s="172">
        <f>基金残高に係る経年分析!F55</f>
        <v>619</v>
      </c>
      <c r="C72" s="172">
        <f>基金残高に係る経年分析!G55</f>
        <v>620</v>
      </c>
      <c r="D72" s="172">
        <f>基金残高に係る経年分析!H55</f>
        <v>621</v>
      </c>
    </row>
    <row r="73" spans="1:16" x14ac:dyDescent="0.15">
      <c r="A73" s="171" t="s">
        <v>80</v>
      </c>
      <c r="B73" s="172">
        <f>基金残高に係る経年分析!F56</f>
        <v>600</v>
      </c>
      <c r="C73" s="172">
        <f>基金残高に係る経年分析!G56</f>
        <v>801</v>
      </c>
      <c r="D73" s="172">
        <f>基金残高に係る経年分析!H56</f>
        <v>802</v>
      </c>
    </row>
    <row r="74" spans="1:16" x14ac:dyDescent="0.15">
      <c r="A74" s="171" t="s">
        <v>81</v>
      </c>
      <c r="B74" s="172">
        <f>基金残高に係る経年分析!F57</f>
        <v>3095</v>
      </c>
      <c r="C74" s="172">
        <f>基金残高に係る経年分析!G57</f>
        <v>3400</v>
      </c>
      <c r="D74" s="172">
        <f>基金残高に係る経年分析!H57</f>
        <v>3276</v>
      </c>
    </row>
  </sheetData>
  <sheetProtection algorithmName="SHA-512" hashValue="6VVFRe2TI9YnQx6vrycuAmOyHuK+CkXXO3CaiF1FRLIMaRB3wpMHzNKz714RHLhPhsjHjmnhQ6K4Uy02A/rNww==" saltValue="lsnTJETWMaqKaMcfCimy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07" customWidth="1"/>
    <col min="2" max="2" width="2.375" style="207" customWidth="1"/>
    <col min="3" max="16" width="2.625" style="207" customWidth="1"/>
    <col min="17" max="17" width="2.375" style="207" customWidth="1"/>
    <col min="18" max="95" width="1.625" style="207" customWidth="1"/>
    <col min="96" max="133" width="1.625" style="219" customWidth="1"/>
    <col min="134" max="143" width="1.625" style="207" customWidth="1"/>
    <col min="144" max="16384" width="0" style="207" hidden="1"/>
  </cols>
  <sheetData>
    <row r="1" spans="2:143" ht="22.5" customHeight="1" thickBot="1" x14ac:dyDescent="0.2">
      <c r="B1" s="205"/>
      <c r="C1" s="206"/>
      <c r="D1" s="206"/>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589" t="s">
        <v>217</v>
      </c>
      <c r="DI1" s="590"/>
      <c r="DJ1" s="590"/>
      <c r="DK1" s="590"/>
      <c r="DL1" s="590"/>
      <c r="DM1" s="590"/>
      <c r="DN1" s="591"/>
      <c r="DO1" s="207"/>
      <c r="DP1" s="589" t="s">
        <v>218</v>
      </c>
      <c r="DQ1" s="590"/>
      <c r="DR1" s="590"/>
      <c r="DS1" s="590"/>
      <c r="DT1" s="590"/>
      <c r="DU1" s="590"/>
      <c r="DV1" s="590"/>
      <c r="DW1" s="590"/>
      <c r="DX1" s="590"/>
      <c r="DY1" s="590"/>
      <c r="DZ1" s="590"/>
      <c r="EA1" s="590"/>
      <c r="EB1" s="590"/>
      <c r="EC1" s="591"/>
      <c r="ED1" s="206"/>
      <c r="EE1" s="206"/>
      <c r="EF1" s="206"/>
      <c r="EG1" s="206"/>
      <c r="EH1" s="206"/>
      <c r="EI1" s="206"/>
      <c r="EJ1" s="206"/>
      <c r="EK1" s="206"/>
      <c r="EL1" s="206"/>
      <c r="EM1" s="206"/>
    </row>
    <row r="2" spans="2:143" ht="22.5" customHeight="1" x14ac:dyDescent="0.15">
      <c r="B2" s="208" t="s">
        <v>219</v>
      </c>
      <c r="R2" s="209"/>
      <c r="S2" s="209"/>
      <c r="T2" s="209"/>
      <c r="U2" s="209"/>
      <c r="V2" s="209"/>
      <c r="W2" s="209"/>
      <c r="X2" s="209"/>
      <c r="Y2" s="209"/>
      <c r="Z2" s="209"/>
      <c r="AA2" s="209"/>
      <c r="AB2" s="209"/>
      <c r="AC2" s="209"/>
      <c r="AE2" s="210"/>
      <c r="AF2" s="210"/>
      <c r="AG2" s="210"/>
      <c r="AH2" s="210"/>
      <c r="AI2" s="210"/>
      <c r="AJ2" s="209"/>
      <c r="AK2" s="209"/>
      <c r="AL2" s="209"/>
      <c r="AM2" s="209"/>
      <c r="AN2" s="209"/>
      <c r="AO2" s="209"/>
      <c r="AP2" s="209"/>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206"/>
      <c r="DK2" s="206"/>
      <c r="DL2" s="206"/>
      <c r="DM2" s="206"/>
      <c r="DN2" s="206"/>
      <c r="DO2" s="206"/>
      <c r="DP2" s="206"/>
      <c r="DQ2" s="206"/>
      <c r="DR2" s="206"/>
      <c r="DS2" s="206"/>
      <c r="DT2" s="206"/>
      <c r="DU2" s="206"/>
      <c r="DV2" s="206"/>
      <c r="DW2" s="206"/>
      <c r="DX2" s="206"/>
      <c r="DY2" s="206"/>
      <c r="DZ2" s="206"/>
      <c r="EA2" s="206"/>
      <c r="EB2" s="206"/>
      <c r="EC2" s="206"/>
    </row>
    <row r="3" spans="2:143" ht="11.25" customHeight="1" x14ac:dyDescent="0.15">
      <c r="B3" s="592" t="s">
        <v>220</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221</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222</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223</v>
      </c>
      <c r="S4" s="593"/>
      <c r="T4" s="593"/>
      <c r="U4" s="593"/>
      <c r="V4" s="593"/>
      <c r="W4" s="593"/>
      <c r="X4" s="593"/>
      <c r="Y4" s="594"/>
      <c r="Z4" s="592" t="s">
        <v>224</v>
      </c>
      <c r="AA4" s="593"/>
      <c r="AB4" s="593"/>
      <c r="AC4" s="594"/>
      <c r="AD4" s="592" t="s">
        <v>225</v>
      </c>
      <c r="AE4" s="593"/>
      <c r="AF4" s="593"/>
      <c r="AG4" s="593"/>
      <c r="AH4" s="593"/>
      <c r="AI4" s="593"/>
      <c r="AJ4" s="593"/>
      <c r="AK4" s="594"/>
      <c r="AL4" s="592" t="s">
        <v>224</v>
      </c>
      <c r="AM4" s="593"/>
      <c r="AN4" s="593"/>
      <c r="AO4" s="594"/>
      <c r="AP4" s="595" t="s">
        <v>226</v>
      </c>
      <c r="AQ4" s="595"/>
      <c r="AR4" s="595"/>
      <c r="AS4" s="595"/>
      <c r="AT4" s="595"/>
      <c r="AU4" s="595"/>
      <c r="AV4" s="595"/>
      <c r="AW4" s="595"/>
      <c r="AX4" s="595"/>
      <c r="AY4" s="595"/>
      <c r="AZ4" s="595"/>
      <c r="BA4" s="595"/>
      <c r="BB4" s="595"/>
      <c r="BC4" s="595"/>
      <c r="BD4" s="595"/>
      <c r="BE4" s="595"/>
      <c r="BF4" s="595"/>
      <c r="BG4" s="595" t="s">
        <v>227</v>
      </c>
      <c r="BH4" s="595"/>
      <c r="BI4" s="595"/>
      <c r="BJ4" s="595"/>
      <c r="BK4" s="595"/>
      <c r="BL4" s="595"/>
      <c r="BM4" s="595"/>
      <c r="BN4" s="595"/>
      <c r="BO4" s="595" t="s">
        <v>224</v>
      </c>
      <c r="BP4" s="595"/>
      <c r="BQ4" s="595"/>
      <c r="BR4" s="595"/>
      <c r="BS4" s="595" t="s">
        <v>228</v>
      </c>
      <c r="BT4" s="595"/>
      <c r="BU4" s="595"/>
      <c r="BV4" s="595"/>
      <c r="BW4" s="595"/>
      <c r="BX4" s="595"/>
      <c r="BY4" s="595"/>
      <c r="BZ4" s="595"/>
      <c r="CA4" s="595"/>
      <c r="CB4" s="595"/>
      <c r="CD4" s="592" t="s">
        <v>229</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230</v>
      </c>
      <c r="C5" s="597"/>
      <c r="D5" s="597"/>
      <c r="E5" s="597"/>
      <c r="F5" s="597"/>
      <c r="G5" s="597"/>
      <c r="H5" s="597"/>
      <c r="I5" s="597"/>
      <c r="J5" s="597"/>
      <c r="K5" s="597"/>
      <c r="L5" s="597"/>
      <c r="M5" s="597"/>
      <c r="N5" s="597"/>
      <c r="O5" s="597"/>
      <c r="P5" s="597"/>
      <c r="Q5" s="598"/>
      <c r="R5" s="599">
        <v>545265</v>
      </c>
      <c r="S5" s="600"/>
      <c r="T5" s="600"/>
      <c r="U5" s="600"/>
      <c r="V5" s="600"/>
      <c r="W5" s="600"/>
      <c r="X5" s="600"/>
      <c r="Y5" s="601"/>
      <c r="Z5" s="602">
        <v>10.4</v>
      </c>
      <c r="AA5" s="602"/>
      <c r="AB5" s="602"/>
      <c r="AC5" s="602"/>
      <c r="AD5" s="603">
        <v>545265</v>
      </c>
      <c r="AE5" s="603"/>
      <c r="AF5" s="603"/>
      <c r="AG5" s="603"/>
      <c r="AH5" s="603"/>
      <c r="AI5" s="603"/>
      <c r="AJ5" s="603"/>
      <c r="AK5" s="603"/>
      <c r="AL5" s="604">
        <v>20.2</v>
      </c>
      <c r="AM5" s="605"/>
      <c r="AN5" s="605"/>
      <c r="AO5" s="606"/>
      <c r="AP5" s="596" t="s">
        <v>231</v>
      </c>
      <c r="AQ5" s="597"/>
      <c r="AR5" s="597"/>
      <c r="AS5" s="597"/>
      <c r="AT5" s="597"/>
      <c r="AU5" s="597"/>
      <c r="AV5" s="597"/>
      <c r="AW5" s="597"/>
      <c r="AX5" s="597"/>
      <c r="AY5" s="597"/>
      <c r="AZ5" s="597"/>
      <c r="BA5" s="597"/>
      <c r="BB5" s="597"/>
      <c r="BC5" s="597"/>
      <c r="BD5" s="597"/>
      <c r="BE5" s="597"/>
      <c r="BF5" s="598"/>
      <c r="BG5" s="610">
        <v>545265</v>
      </c>
      <c r="BH5" s="611"/>
      <c r="BI5" s="611"/>
      <c r="BJ5" s="611"/>
      <c r="BK5" s="611"/>
      <c r="BL5" s="611"/>
      <c r="BM5" s="611"/>
      <c r="BN5" s="612"/>
      <c r="BO5" s="613">
        <v>100</v>
      </c>
      <c r="BP5" s="613"/>
      <c r="BQ5" s="613"/>
      <c r="BR5" s="613"/>
      <c r="BS5" s="614" t="s">
        <v>178</v>
      </c>
      <c r="BT5" s="614"/>
      <c r="BU5" s="614"/>
      <c r="BV5" s="614"/>
      <c r="BW5" s="614"/>
      <c r="BX5" s="614"/>
      <c r="BY5" s="614"/>
      <c r="BZ5" s="614"/>
      <c r="CA5" s="614"/>
      <c r="CB5" s="618"/>
      <c r="CD5" s="592" t="s">
        <v>226</v>
      </c>
      <c r="CE5" s="593"/>
      <c r="CF5" s="593"/>
      <c r="CG5" s="593"/>
      <c r="CH5" s="593"/>
      <c r="CI5" s="593"/>
      <c r="CJ5" s="593"/>
      <c r="CK5" s="593"/>
      <c r="CL5" s="593"/>
      <c r="CM5" s="593"/>
      <c r="CN5" s="593"/>
      <c r="CO5" s="593"/>
      <c r="CP5" s="593"/>
      <c r="CQ5" s="594"/>
      <c r="CR5" s="592" t="s">
        <v>232</v>
      </c>
      <c r="CS5" s="593"/>
      <c r="CT5" s="593"/>
      <c r="CU5" s="593"/>
      <c r="CV5" s="593"/>
      <c r="CW5" s="593"/>
      <c r="CX5" s="593"/>
      <c r="CY5" s="594"/>
      <c r="CZ5" s="592" t="s">
        <v>224</v>
      </c>
      <c r="DA5" s="593"/>
      <c r="DB5" s="593"/>
      <c r="DC5" s="594"/>
      <c r="DD5" s="592" t="s">
        <v>233</v>
      </c>
      <c r="DE5" s="593"/>
      <c r="DF5" s="593"/>
      <c r="DG5" s="593"/>
      <c r="DH5" s="593"/>
      <c r="DI5" s="593"/>
      <c r="DJ5" s="593"/>
      <c r="DK5" s="593"/>
      <c r="DL5" s="593"/>
      <c r="DM5" s="593"/>
      <c r="DN5" s="593"/>
      <c r="DO5" s="593"/>
      <c r="DP5" s="594"/>
      <c r="DQ5" s="592" t="s">
        <v>234</v>
      </c>
      <c r="DR5" s="593"/>
      <c r="DS5" s="593"/>
      <c r="DT5" s="593"/>
      <c r="DU5" s="593"/>
      <c r="DV5" s="593"/>
      <c r="DW5" s="593"/>
      <c r="DX5" s="593"/>
      <c r="DY5" s="593"/>
      <c r="DZ5" s="593"/>
      <c r="EA5" s="593"/>
      <c r="EB5" s="593"/>
      <c r="EC5" s="594"/>
    </row>
    <row r="6" spans="2:143" ht="11.25" customHeight="1" x14ac:dyDescent="0.15">
      <c r="B6" s="607" t="s">
        <v>235</v>
      </c>
      <c r="C6" s="608"/>
      <c r="D6" s="608"/>
      <c r="E6" s="608"/>
      <c r="F6" s="608"/>
      <c r="G6" s="608"/>
      <c r="H6" s="608"/>
      <c r="I6" s="608"/>
      <c r="J6" s="608"/>
      <c r="K6" s="608"/>
      <c r="L6" s="608"/>
      <c r="M6" s="608"/>
      <c r="N6" s="608"/>
      <c r="O6" s="608"/>
      <c r="P6" s="608"/>
      <c r="Q6" s="609"/>
      <c r="R6" s="610">
        <v>43154</v>
      </c>
      <c r="S6" s="611"/>
      <c r="T6" s="611"/>
      <c r="U6" s="611"/>
      <c r="V6" s="611"/>
      <c r="W6" s="611"/>
      <c r="X6" s="611"/>
      <c r="Y6" s="612"/>
      <c r="Z6" s="613">
        <v>0.8</v>
      </c>
      <c r="AA6" s="613"/>
      <c r="AB6" s="613"/>
      <c r="AC6" s="613"/>
      <c r="AD6" s="614">
        <v>43154</v>
      </c>
      <c r="AE6" s="614"/>
      <c r="AF6" s="614"/>
      <c r="AG6" s="614"/>
      <c r="AH6" s="614"/>
      <c r="AI6" s="614"/>
      <c r="AJ6" s="614"/>
      <c r="AK6" s="614"/>
      <c r="AL6" s="615">
        <v>1.6</v>
      </c>
      <c r="AM6" s="616"/>
      <c r="AN6" s="616"/>
      <c r="AO6" s="617"/>
      <c r="AP6" s="607" t="s">
        <v>236</v>
      </c>
      <c r="AQ6" s="608"/>
      <c r="AR6" s="608"/>
      <c r="AS6" s="608"/>
      <c r="AT6" s="608"/>
      <c r="AU6" s="608"/>
      <c r="AV6" s="608"/>
      <c r="AW6" s="608"/>
      <c r="AX6" s="608"/>
      <c r="AY6" s="608"/>
      <c r="AZ6" s="608"/>
      <c r="BA6" s="608"/>
      <c r="BB6" s="608"/>
      <c r="BC6" s="608"/>
      <c r="BD6" s="608"/>
      <c r="BE6" s="608"/>
      <c r="BF6" s="609"/>
      <c r="BG6" s="610">
        <v>545265</v>
      </c>
      <c r="BH6" s="611"/>
      <c r="BI6" s="611"/>
      <c r="BJ6" s="611"/>
      <c r="BK6" s="611"/>
      <c r="BL6" s="611"/>
      <c r="BM6" s="611"/>
      <c r="BN6" s="612"/>
      <c r="BO6" s="613">
        <v>100</v>
      </c>
      <c r="BP6" s="613"/>
      <c r="BQ6" s="613"/>
      <c r="BR6" s="613"/>
      <c r="BS6" s="614" t="s">
        <v>178</v>
      </c>
      <c r="BT6" s="614"/>
      <c r="BU6" s="614"/>
      <c r="BV6" s="614"/>
      <c r="BW6" s="614"/>
      <c r="BX6" s="614"/>
      <c r="BY6" s="614"/>
      <c r="BZ6" s="614"/>
      <c r="CA6" s="614"/>
      <c r="CB6" s="618"/>
      <c r="CD6" s="596" t="s">
        <v>237</v>
      </c>
      <c r="CE6" s="597"/>
      <c r="CF6" s="597"/>
      <c r="CG6" s="597"/>
      <c r="CH6" s="597"/>
      <c r="CI6" s="597"/>
      <c r="CJ6" s="597"/>
      <c r="CK6" s="597"/>
      <c r="CL6" s="597"/>
      <c r="CM6" s="597"/>
      <c r="CN6" s="597"/>
      <c r="CO6" s="597"/>
      <c r="CP6" s="597"/>
      <c r="CQ6" s="598"/>
      <c r="CR6" s="610">
        <v>51045</v>
      </c>
      <c r="CS6" s="611"/>
      <c r="CT6" s="611"/>
      <c r="CU6" s="611"/>
      <c r="CV6" s="611"/>
      <c r="CW6" s="611"/>
      <c r="CX6" s="611"/>
      <c r="CY6" s="612"/>
      <c r="CZ6" s="604">
        <v>1.1000000000000001</v>
      </c>
      <c r="DA6" s="605"/>
      <c r="DB6" s="605"/>
      <c r="DC6" s="621"/>
      <c r="DD6" s="619" t="s">
        <v>178</v>
      </c>
      <c r="DE6" s="611"/>
      <c r="DF6" s="611"/>
      <c r="DG6" s="611"/>
      <c r="DH6" s="611"/>
      <c r="DI6" s="611"/>
      <c r="DJ6" s="611"/>
      <c r="DK6" s="611"/>
      <c r="DL6" s="611"/>
      <c r="DM6" s="611"/>
      <c r="DN6" s="611"/>
      <c r="DO6" s="611"/>
      <c r="DP6" s="612"/>
      <c r="DQ6" s="619">
        <v>51045</v>
      </c>
      <c r="DR6" s="611"/>
      <c r="DS6" s="611"/>
      <c r="DT6" s="611"/>
      <c r="DU6" s="611"/>
      <c r="DV6" s="611"/>
      <c r="DW6" s="611"/>
      <c r="DX6" s="611"/>
      <c r="DY6" s="611"/>
      <c r="DZ6" s="611"/>
      <c r="EA6" s="611"/>
      <c r="EB6" s="611"/>
      <c r="EC6" s="620"/>
    </row>
    <row r="7" spans="2:143" ht="11.25" customHeight="1" x14ac:dyDescent="0.15">
      <c r="B7" s="607" t="s">
        <v>238</v>
      </c>
      <c r="C7" s="608"/>
      <c r="D7" s="608"/>
      <c r="E7" s="608"/>
      <c r="F7" s="608"/>
      <c r="G7" s="608"/>
      <c r="H7" s="608"/>
      <c r="I7" s="608"/>
      <c r="J7" s="608"/>
      <c r="K7" s="608"/>
      <c r="L7" s="608"/>
      <c r="M7" s="608"/>
      <c r="N7" s="608"/>
      <c r="O7" s="608"/>
      <c r="P7" s="608"/>
      <c r="Q7" s="609"/>
      <c r="R7" s="610">
        <v>238</v>
      </c>
      <c r="S7" s="611"/>
      <c r="T7" s="611"/>
      <c r="U7" s="611"/>
      <c r="V7" s="611"/>
      <c r="W7" s="611"/>
      <c r="X7" s="611"/>
      <c r="Y7" s="612"/>
      <c r="Z7" s="613">
        <v>0</v>
      </c>
      <c r="AA7" s="613"/>
      <c r="AB7" s="613"/>
      <c r="AC7" s="613"/>
      <c r="AD7" s="614">
        <v>238</v>
      </c>
      <c r="AE7" s="614"/>
      <c r="AF7" s="614"/>
      <c r="AG7" s="614"/>
      <c r="AH7" s="614"/>
      <c r="AI7" s="614"/>
      <c r="AJ7" s="614"/>
      <c r="AK7" s="614"/>
      <c r="AL7" s="615">
        <v>0</v>
      </c>
      <c r="AM7" s="616"/>
      <c r="AN7" s="616"/>
      <c r="AO7" s="617"/>
      <c r="AP7" s="607" t="s">
        <v>239</v>
      </c>
      <c r="AQ7" s="608"/>
      <c r="AR7" s="608"/>
      <c r="AS7" s="608"/>
      <c r="AT7" s="608"/>
      <c r="AU7" s="608"/>
      <c r="AV7" s="608"/>
      <c r="AW7" s="608"/>
      <c r="AX7" s="608"/>
      <c r="AY7" s="608"/>
      <c r="AZ7" s="608"/>
      <c r="BA7" s="608"/>
      <c r="BB7" s="608"/>
      <c r="BC7" s="608"/>
      <c r="BD7" s="608"/>
      <c r="BE7" s="608"/>
      <c r="BF7" s="609"/>
      <c r="BG7" s="610">
        <v>261332</v>
      </c>
      <c r="BH7" s="611"/>
      <c r="BI7" s="611"/>
      <c r="BJ7" s="611"/>
      <c r="BK7" s="611"/>
      <c r="BL7" s="611"/>
      <c r="BM7" s="611"/>
      <c r="BN7" s="612"/>
      <c r="BO7" s="613">
        <v>47.9</v>
      </c>
      <c r="BP7" s="613"/>
      <c r="BQ7" s="613"/>
      <c r="BR7" s="613"/>
      <c r="BS7" s="614" t="s">
        <v>240</v>
      </c>
      <c r="BT7" s="614"/>
      <c r="BU7" s="614"/>
      <c r="BV7" s="614"/>
      <c r="BW7" s="614"/>
      <c r="BX7" s="614"/>
      <c r="BY7" s="614"/>
      <c r="BZ7" s="614"/>
      <c r="CA7" s="614"/>
      <c r="CB7" s="618"/>
      <c r="CD7" s="607" t="s">
        <v>241</v>
      </c>
      <c r="CE7" s="608"/>
      <c r="CF7" s="608"/>
      <c r="CG7" s="608"/>
      <c r="CH7" s="608"/>
      <c r="CI7" s="608"/>
      <c r="CJ7" s="608"/>
      <c r="CK7" s="608"/>
      <c r="CL7" s="608"/>
      <c r="CM7" s="608"/>
      <c r="CN7" s="608"/>
      <c r="CO7" s="608"/>
      <c r="CP7" s="608"/>
      <c r="CQ7" s="609"/>
      <c r="CR7" s="610">
        <v>623566</v>
      </c>
      <c r="CS7" s="611"/>
      <c r="CT7" s="611"/>
      <c r="CU7" s="611"/>
      <c r="CV7" s="611"/>
      <c r="CW7" s="611"/>
      <c r="CX7" s="611"/>
      <c r="CY7" s="612"/>
      <c r="CZ7" s="613">
        <v>13.1</v>
      </c>
      <c r="DA7" s="613"/>
      <c r="DB7" s="613"/>
      <c r="DC7" s="613"/>
      <c r="DD7" s="619">
        <v>34013</v>
      </c>
      <c r="DE7" s="611"/>
      <c r="DF7" s="611"/>
      <c r="DG7" s="611"/>
      <c r="DH7" s="611"/>
      <c r="DI7" s="611"/>
      <c r="DJ7" s="611"/>
      <c r="DK7" s="611"/>
      <c r="DL7" s="611"/>
      <c r="DM7" s="611"/>
      <c r="DN7" s="611"/>
      <c r="DO7" s="611"/>
      <c r="DP7" s="612"/>
      <c r="DQ7" s="619">
        <v>509175</v>
      </c>
      <c r="DR7" s="611"/>
      <c r="DS7" s="611"/>
      <c r="DT7" s="611"/>
      <c r="DU7" s="611"/>
      <c r="DV7" s="611"/>
      <c r="DW7" s="611"/>
      <c r="DX7" s="611"/>
      <c r="DY7" s="611"/>
      <c r="DZ7" s="611"/>
      <c r="EA7" s="611"/>
      <c r="EB7" s="611"/>
      <c r="EC7" s="620"/>
    </row>
    <row r="8" spans="2:143" ht="11.25" customHeight="1" x14ac:dyDescent="0.15">
      <c r="B8" s="607" t="s">
        <v>242</v>
      </c>
      <c r="C8" s="608"/>
      <c r="D8" s="608"/>
      <c r="E8" s="608"/>
      <c r="F8" s="608"/>
      <c r="G8" s="608"/>
      <c r="H8" s="608"/>
      <c r="I8" s="608"/>
      <c r="J8" s="608"/>
      <c r="K8" s="608"/>
      <c r="L8" s="608"/>
      <c r="M8" s="608"/>
      <c r="N8" s="608"/>
      <c r="O8" s="608"/>
      <c r="P8" s="608"/>
      <c r="Q8" s="609"/>
      <c r="R8" s="610">
        <v>2897</v>
      </c>
      <c r="S8" s="611"/>
      <c r="T8" s="611"/>
      <c r="U8" s="611"/>
      <c r="V8" s="611"/>
      <c r="W8" s="611"/>
      <c r="X8" s="611"/>
      <c r="Y8" s="612"/>
      <c r="Z8" s="613">
        <v>0.1</v>
      </c>
      <c r="AA8" s="613"/>
      <c r="AB8" s="613"/>
      <c r="AC8" s="613"/>
      <c r="AD8" s="614">
        <v>2897</v>
      </c>
      <c r="AE8" s="614"/>
      <c r="AF8" s="614"/>
      <c r="AG8" s="614"/>
      <c r="AH8" s="614"/>
      <c r="AI8" s="614"/>
      <c r="AJ8" s="614"/>
      <c r="AK8" s="614"/>
      <c r="AL8" s="615">
        <v>0.1</v>
      </c>
      <c r="AM8" s="616"/>
      <c r="AN8" s="616"/>
      <c r="AO8" s="617"/>
      <c r="AP8" s="607" t="s">
        <v>243</v>
      </c>
      <c r="AQ8" s="608"/>
      <c r="AR8" s="608"/>
      <c r="AS8" s="608"/>
      <c r="AT8" s="608"/>
      <c r="AU8" s="608"/>
      <c r="AV8" s="608"/>
      <c r="AW8" s="608"/>
      <c r="AX8" s="608"/>
      <c r="AY8" s="608"/>
      <c r="AZ8" s="608"/>
      <c r="BA8" s="608"/>
      <c r="BB8" s="608"/>
      <c r="BC8" s="608"/>
      <c r="BD8" s="608"/>
      <c r="BE8" s="608"/>
      <c r="BF8" s="609"/>
      <c r="BG8" s="610">
        <v>10762</v>
      </c>
      <c r="BH8" s="611"/>
      <c r="BI8" s="611"/>
      <c r="BJ8" s="611"/>
      <c r="BK8" s="611"/>
      <c r="BL8" s="611"/>
      <c r="BM8" s="611"/>
      <c r="BN8" s="612"/>
      <c r="BO8" s="613">
        <v>2</v>
      </c>
      <c r="BP8" s="613"/>
      <c r="BQ8" s="613"/>
      <c r="BR8" s="613"/>
      <c r="BS8" s="614" t="s">
        <v>178</v>
      </c>
      <c r="BT8" s="614"/>
      <c r="BU8" s="614"/>
      <c r="BV8" s="614"/>
      <c r="BW8" s="614"/>
      <c r="BX8" s="614"/>
      <c r="BY8" s="614"/>
      <c r="BZ8" s="614"/>
      <c r="CA8" s="614"/>
      <c r="CB8" s="618"/>
      <c r="CD8" s="607" t="s">
        <v>244</v>
      </c>
      <c r="CE8" s="608"/>
      <c r="CF8" s="608"/>
      <c r="CG8" s="608"/>
      <c r="CH8" s="608"/>
      <c r="CI8" s="608"/>
      <c r="CJ8" s="608"/>
      <c r="CK8" s="608"/>
      <c r="CL8" s="608"/>
      <c r="CM8" s="608"/>
      <c r="CN8" s="608"/>
      <c r="CO8" s="608"/>
      <c r="CP8" s="608"/>
      <c r="CQ8" s="609"/>
      <c r="CR8" s="610">
        <v>1623728</v>
      </c>
      <c r="CS8" s="611"/>
      <c r="CT8" s="611"/>
      <c r="CU8" s="611"/>
      <c r="CV8" s="611"/>
      <c r="CW8" s="611"/>
      <c r="CX8" s="611"/>
      <c r="CY8" s="612"/>
      <c r="CZ8" s="613">
        <v>34.200000000000003</v>
      </c>
      <c r="DA8" s="613"/>
      <c r="DB8" s="613"/>
      <c r="DC8" s="613"/>
      <c r="DD8" s="619">
        <v>632588</v>
      </c>
      <c r="DE8" s="611"/>
      <c r="DF8" s="611"/>
      <c r="DG8" s="611"/>
      <c r="DH8" s="611"/>
      <c r="DI8" s="611"/>
      <c r="DJ8" s="611"/>
      <c r="DK8" s="611"/>
      <c r="DL8" s="611"/>
      <c r="DM8" s="611"/>
      <c r="DN8" s="611"/>
      <c r="DO8" s="611"/>
      <c r="DP8" s="612"/>
      <c r="DQ8" s="619">
        <v>673255</v>
      </c>
      <c r="DR8" s="611"/>
      <c r="DS8" s="611"/>
      <c r="DT8" s="611"/>
      <c r="DU8" s="611"/>
      <c r="DV8" s="611"/>
      <c r="DW8" s="611"/>
      <c r="DX8" s="611"/>
      <c r="DY8" s="611"/>
      <c r="DZ8" s="611"/>
      <c r="EA8" s="611"/>
      <c r="EB8" s="611"/>
      <c r="EC8" s="620"/>
    </row>
    <row r="9" spans="2:143" ht="11.25" customHeight="1" x14ac:dyDescent="0.15">
      <c r="B9" s="607" t="s">
        <v>245</v>
      </c>
      <c r="C9" s="608"/>
      <c r="D9" s="608"/>
      <c r="E9" s="608"/>
      <c r="F9" s="608"/>
      <c r="G9" s="608"/>
      <c r="H9" s="608"/>
      <c r="I9" s="608"/>
      <c r="J9" s="608"/>
      <c r="K9" s="608"/>
      <c r="L9" s="608"/>
      <c r="M9" s="608"/>
      <c r="N9" s="608"/>
      <c r="O9" s="608"/>
      <c r="P9" s="608"/>
      <c r="Q9" s="609"/>
      <c r="R9" s="610">
        <v>2092</v>
      </c>
      <c r="S9" s="611"/>
      <c r="T9" s="611"/>
      <c r="U9" s="611"/>
      <c r="V9" s="611"/>
      <c r="W9" s="611"/>
      <c r="X9" s="611"/>
      <c r="Y9" s="612"/>
      <c r="Z9" s="613">
        <v>0</v>
      </c>
      <c r="AA9" s="613"/>
      <c r="AB9" s="613"/>
      <c r="AC9" s="613"/>
      <c r="AD9" s="614">
        <v>2092</v>
      </c>
      <c r="AE9" s="614"/>
      <c r="AF9" s="614"/>
      <c r="AG9" s="614"/>
      <c r="AH9" s="614"/>
      <c r="AI9" s="614"/>
      <c r="AJ9" s="614"/>
      <c r="AK9" s="614"/>
      <c r="AL9" s="615">
        <v>0.1</v>
      </c>
      <c r="AM9" s="616"/>
      <c r="AN9" s="616"/>
      <c r="AO9" s="617"/>
      <c r="AP9" s="607" t="s">
        <v>246</v>
      </c>
      <c r="AQ9" s="608"/>
      <c r="AR9" s="608"/>
      <c r="AS9" s="608"/>
      <c r="AT9" s="608"/>
      <c r="AU9" s="608"/>
      <c r="AV9" s="608"/>
      <c r="AW9" s="608"/>
      <c r="AX9" s="608"/>
      <c r="AY9" s="608"/>
      <c r="AZ9" s="608"/>
      <c r="BA9" s="608"/>
      <c r="BB9" s="608"/>
      <c r="BC9" s="608"/>
      <c r="BD9" s="608"/>
      <c r="BE9" s="608"/>
      <c r="BF9" s="609"/>
      <c r="BG9" s="610">
        <v>232411</v>
      </c>
      <c r="BH9" s="611"/>
      <c r="BI9" s="611"/>
      <c r="BJ9" s="611"/>
      <c r="BK9" s="611"/>
      <c r="BL9" s="611"/>
      <c r="BM9" s="611"/>
      <c r="BN9" s="612"/>
      <c r="BO9" s="613">
        <v>42.6</v>
      </c>
      <c r="BP9" s="613"/>
      <c r="BQ9" s="613"/>
      <c r="BR9" s="613"/>
      <c r="BS9" s="614" t="s">
        <v>240</v>
      </c>
      <c r="BT9" s="614"/>
      <c r="BU9" s="614"/>
      <c r="BV9" s="614"/>
      <c r="BW9" s="614"/>
      <c r="BX9" s="614"/>
      <c r="BY9" s="614"/>
      <c r="BZ9" s="614"/>
      <c r="CA9" s="614"/>
      <c r="CB9" s="618"/>
      <c r="CD9" s="607" t="s">
        <v>247</v>
      </c>
      <c r="CE9" s="608"/>
      <c r="CF9" s="608"/>
      <c r="CG9" s="608"/>
      <c r="CH9" s="608"/>
      <c r="CI9" s="608"/>
      <c r="CJ9" s="608"/>
      <c r="CK9" s="608"/>
      <c r="CL9" s="608"/>
      <c r="CM9" s="608"/>
      <c r="CN9" s="608"/>
      <c r="CO9" s="608"/>
      <c r="CP9" s="608"/>
      <c r="CQ9" s="609"/>
      <c r="CR9" s="610">
        <v>216248</v>
      </c>
      <c r="CS9" s="611"/>
      <c r="CT9" s="611"/>
      <c r="CU9" s="611"/>
      <c r="CV9" s="611"/>
      <c r="CW9" s="611"/>
      <c r="CX9" s="611"/>
      <c r="CY9" s="612"/>
      <c r="CZ9" s="613">
        <v>4.5999999999999996</v>
      </c>
      <c r="DA9" s="613"/>
      <c r="DB9" s="613"/>
      <c r="DC9" s="613"/>
      <c r="DD9" s="619">
        <v>5847</v>
      </c>
      <c r="DE9" s="611"/>
      <c r="DF9" s="611"/>
      <c r="DG9" s="611"/>
      <c r="DH9" s="611"/>
      <c r="DI9" s="611"/>
      <c r="DJ9" s="611"/>
      <c r="DK9" s="611"/>
      <c r="DL9" s="611"/>
      <c r="DM9" s="611"/>
      <c r="DN9" s="611"/>
      <c r="DO9" s="611"/>
      <c r="DP9" s="612"/>
      <c r="DQ9" s="619">
        <v>163411</v>
      </c>
      <c r="DR9" s="611"/>
      <c r="DS9" s="611"/>
      <c r="DT9" s="611"/>
      <c r="DU9" s="611"/>
      <c r="DV9" s="611"/>
      <c r="DW9" s="611"/>
      <c r="DX9" s="611"/>
      <c r="DY9" s="611"/>
      <c r="DZ9" s="611"/>
      <c r="EA9" s="611"/>
      <c r="EB9" s="611"/>
      <c r="EC9" s="620"/>
    </row>
    <row r="10" spans="2:143" ht="11.25" customHeight="1" x14ac:dyDescent="0.15">
      <c r="B10" s="607" t="s">
        <v>248</v>
      </c>
      <c r="C10" s="608"/>
      <c r="D10" s="608"/>
      <c r="E10" s="608"/>
      <c r="F10" s="608"/>
      <c r="G10" s="608"/>
      <c r="H10" s="608"/>
      <c r="I10" s="608"/>
      <c r="J10" s="608"/>
      <c r="K10" s="608"/>
      <c r="L10" s="608"/>
      <c r="M10" s="608"/>
      <c r="N10" s="608"/>
      <c r="O10" s="608"/>
      <c r="P10" s="608"/>
      <c r="Q10" s="609"/>
      <c r="R10" s="610" t="s">
        <v>240</v>
      </c>
      <c r="S10" s="611"/>
      <c r="T10" s="611"/>
      <c r="U10" s="611"/>
      <c r="V10" s="611"/>
      <c r="W10" s="611"/>
      <c r="X10" s="611"/>
      <c r="Y10" s="612"/>
      <c r="Z10" s="613" t="s">
        <v>178</v>
      </c>
      <c r="AA10" s="613"/>
      <c r="AB10" s="613"/>
      <c r="AC10" s="613"/>
      <c r="AD10" s="614" t="s">
        <v>240</v>
      </c>
      <c r="AE10" s="614"/>
      <c r="AF10" s="614"/>
      <c r="AG10" s="614"/>
      <c r="AH10" s="614"/>
      <c r="AI10" s="614"/>
      <c r="AJ10" s="614"/>
      <c r="AK10" s="614"/>
      <c r="AL10" s="615" t="s">
        <v>178</v>
      </c>
      <c r="AM10" s="616"/>
      <c r="AN10" s="616"/>
      <c r="AO10" s="617"/>
      <c r="AP10" s="607" t="s">
        <v>249</v>
      </c>
      <c r="AQ10" s="608"/>
      <c r="AR10" s="608"/>
      <c r="AS10" s="608"/>
      <c r="AT10" s="608"/>
      <c r="AU10" s="608"/>
      <c r="AV10" s="608"/>
      <c r="AW10" s="608"/>
      <c r="AX10" s="608"/>
      <c r="AY10" s="608"/>
      <c r="AZ10" s="608"/>
      <c r="BA10" s="608"/>
      <c r="BB10" s="608"/>
      <c r="BC10" s="608"/>
      <c r="BD10" s="608"/>
      <c r="BE10" s="608"/>
      <c r="BF10" s="609"/>
      <c r="BG10" s="610">
        <v>10099</v>
      </c>
      <c r="BH10" s="611"/>
      <c r="BI10" s="611"/>
      <c r="BJ10" s="611"/>
      <c r="BK10" s="611"/>
      <c r="BL10" s="611"/>
      <c r="BM10" s="611"/>
      <c r="BN10" s="612"/>
      <c r="BO10" s="613">
        <v>1.9</v>
      </c>
      <c r="BP10" s="613"/>
      <c r="BQ10" s="613"/>
      <c r="BR10" s="613"/>
      <c r="BS10" s="614" t="s">
        <v>178</v>
      </c>
      <c r="BT10" s="614"/>
      <c r="BU10" s="614"/>
      <c r="BV10" s="614"/>
      <c r="BW10" s="614"/>
      <c r="BX10" s="614"/>
      <c r="BY10" s="614"/>
      <c r="BZ10" s="614"/>
      <c r="CA10" s="614"/>
      <c r="CB10" s="618"/>
      <c r="CD10" s="607" t="s">
        <v>250</v>
      </c>
      <c r="CE10" s="608"/>
      <c r="CF10" s="608"/>
      <c r="CG10" s="608"/>
      <c r="CH10" s="608"/>
      <c r="CI10" s="608"/>
      <c r="CJ10" s="608"/>
      <c r="CK10" s="608"/>
      <c r="CL10" s="608"/>
      <c r="CM10" s="608"/>
      <c r="CN10" s="608"/>
      <c r="CO10" s="608"/>
      <c r="CP10" s="608"/>
      <c r="CQ10" s="609"/>
      <c r="CR10" s="610" t="s">
        <v>240</v>
      </c>
      <c r="CS10" s="611"/>
      <c r="CT10" s="611"/>
      <c r="CU10" s="611"/>
      <c r="CV10" s="611"/>
      <c r="CW10" s="611"/>
      <c r="CX10" s="611"/>
      <c r="CY10" s="612"/>
      <c r="CZ10" s="613" t="s">
        <v>178</v>
      </c>
      <c r="DA10" s="613"/>
      <c r="DB10" s="613"/>
      <c r="DC10" s="613"/>
      <c r="DD10" s="619" t="s">
        <v>140</v>
      </c>
      <c r="DE10" s="611"/>
      <c r="DF10" s="611"/>
      <c r="DG10" s="611"/>
      <c r="DH10" s="611"/>
      <c r="DI10" s="611"/>
      <c r="DJ10" s="611"/>
      <c r="DK10" s="611"/>
      <c r="DL10" s="611"/>
      <c r="DM10" s="611"/>
      <c r="DN10" s="611"/>
      <c r="DO10" s="611"/>
      <c r="DP10" s="612"/>
      <c r="DQ10" s="619" t="s">
        <v>178</v>
      </c>
      <c r="DR10" s="611"/>
      <c r="DS10" s="611"/>
      <c r="DT10" s="611"/>
      <c r="DU10" s="611"/>
      <c r="DV10" s="611"/>
      <c r="DW10" s="611"/>
      <c r="DX10" s="611"/>
      <c r="DY10" s="611"/>
      <c r="DZ10" s="611"/>
      <c r="EA10" s="611"/>
      <c r="EB10" s="611"/>
      <c r="EC10" s="620"/>
    </row>
    <row r="11" spans="2:143" ht="11.25" customHeight="1" x14ac:dyDescent="0.15">
      <c r="B11" s="607" t="s">
        <v>251</v>
      </c>
      <c r="C11" s="608"/>
      <c r="D11" s="608"/>
      <c r="E11" s="608"/>
      <c r="F11" s="608"/>
      <c r="G11" s="608"/>
      <c r="H11" s="608"/>
      <c r="I11" s="608"/>
      <c r="J11" s="608"/>
      <c r="K11" s="608"/>
      <c r="L11" s="608"/>
      <c r="M11" s="608"/>
      <c r="N11" s="608"/>
      <c r="O11" s="608"/>
      <c r="P11" s="608"/>
      <c r="Q11" s="609"/>
      <c r="R11" s="610">
        <v>150531</v>
      </c>
      <c r="S11" s="611"/>
      <c r="T11" s="611"/>
      <c r="U11" s="611"/>
      <c r="V11" s="611"/>
      <c r="W11" s="611"/>
      <c r="X11" s="611"/>
      <c r="Y11" s="612"/>
      <c r="Z11" s="615">
        <v>2.9</v>
      </c>
      <c r="AA11" s="616"/>
      <c r="AB11" s="616"/>
      <c r="AC11" s="622"/>
      <c r="AD11" s="619">
        <v>150531</v>
      </c>
      <c r="AE11" s="611"/>
      <c r="AF11" s="611"/>
      <c r="AG11" s="611"/>
      <c r="AH11" s="611"/>
      <c r="AI11" s="611"/>
      <c r="AJ11" s="611"/>
      <c r="AK11" s="612"/>
      <c r="AL11" s="615">
        <v>5.6</v>
      </c>
      <c r="AM11" s="616"/>
      <c r="AN11" s="616"/>
      <c r="AO11" s="617"/>
      <c r="AP11" s="607" t="s">
        <v>252</v>
      </c>
      <c r="AQ11" s="608"/>
      <c r="AR11" s="608"/>
      <c r="AS11" s="608"/>
      <c r="AT11" s="608"/>
      <c r="AU11" s="608"/>
      <c r="AV11" s="608"/>
      <c r="AW11" s="608"/>
      <c r="AX11" s="608"/>
      <c r="AY11" s="608"/>
      <c r="AZ11" s="608"/>
      <c r="BA11" s="608"/>
      <c r="BB11" s="608"/>
      <c r="BC11" s="608"/>
      <c r="BD11" s="608"/>
      <c r="BE11" s="608"/>
      <c r="BF11" s="609"/>
      <c r="BG11" s="610">
        <v>8060</v>
      </c>
      <c r="BH11" s="611"/>
      <c r="BI11" s="611"/>
      <c r="BJ11" s="611"/>
      <c r="BK11" s="611"/>
      <c r="BL11" s="611"/>
      <c r="BM11" s="611"/>
      <c r="BN11" s="612"/>
      <c r="BO11" s="613">
        <v>1.5</v>
      </c>
      <c r="BP11" s="613"/>
      <c r="BQ11" s="613"/>
      <c r="BR11" s="613"/>
      <c r="BS11" s="614" t="s">
        <v>240</v>
      </c>
      <c r="BT11" s="614"/>
      <c r="BU11" s="614"/>
      <c r="BV11" s="614"/>
      <c r="BW11" s="614"/>
      <c r="BX11" s="614"/>
      <c r="BY11" s="614"/>
      <c r="BZ11" s="614"/>
      <c r="CA11" s="614"/>
      <c r="CB11" s="618"/>
      <c r="CD11" s="607" t="s">
        <v>253</v>
      </c>
      <c r="CE11" s="608"/>
      <c r="CF11" s="608"/>
      <c r="CG11" s="608"/>
      <c r="CH11" s="608"/>
      <c r="CI11" s="608"/>
      <c r="CJ11" s="608"/>
      <c r="CK11" s="608"/>
      <c r="CL11" s="608"/>
      <c r="CM11" s="608"/>
      <c r="CN11" s="608"/>
      <c r="CO11" s="608"/>
      <c r="CP11" s="608"/>
      <c r="CQ11" s="609"/>
      <c r="CR11" s="610">
        <v>163828</v>
      </c>
      <c r="CS11" s="611"/>
      <c r="CT11" s="611"/>
      <c r="CU11" s="611"/>
      <c r="CV11" s="611"/>
      <c r="CW11" s="611"/>
      <c r="CX11" s="611"/>
      <c r="CY11" s="612"/>
      <c r="CZ11" s="613">
        <v>3.4</v>
      </c>
      <c r="DA11" s="613"/>
      <c r="DB11" s="613"/>
      <c r="DC11" s="613"/>
      <c r="DD11" s="619">
        <v>32851</v>
      </c>
      <c r="DE11" s="611"/>
      <c r="DF11" s="611"/>
      <c r="DG11" s="611"/>
      <c r="DH11" s="611"/>
      <c r="DI11" s="611"/>
      <c r="DJ11" s="611"/>
      <c r="DK11" s="611"/>
      <c r="DL11" s="611"/>
      <c r="DM11" s="611"/>
      <c r="DN11" s="611"/>
      <c r="DO11" s="611"/>
      <c r="DP11" s="612"/>
      <c r="DQ11" s="619">
        <v>103596</v>
      </c>
      <c r="DR11" s="611"/>
      <c r="DS11" s="611"/>
      <c r="DT11" s="611"/>
      <c r="DU11" s="611"/>
      <c r="DV11" s="611"/>
      <c r="DW11" s="611"/>
      <c r="DX11" s="611"/>
      <c r="DY11" s="611"/>
      <c r="DZ11" s="611"/>
      <c r="EA11" s="611"/>
      <c r="EB11" s="611"/>
      <c r="EC11" s="620"/>
    </row>
    <row r="12" spans="2:143" ht="11.25" customHeight="1" x14ac:dyDescent="0.15">
      <c r="B12" s="607" t="s">
        <v>254</v>
      </c>
      <c r="C12" s="608"/>
      <c r="D12" s="608"/>
      <c r="E12" s="608"/>
      <c r="F12" s="608"/>
      <c r="G12" s="608"/>
      <c r="H12" s="608"/>
      <c r="I12" s="608"/>
      <c r="J12" s="608"/>
      <c r="K12" s="608"/>
      <c r="L12" s="608"/>
      <c r="M12" s="608"/>
      <c r="N12" s="608"/>
      <c r="O12" s="608"/>
      <c r="P12" s="608"/>
      <c r="Q12" s="609"/>
      <c r="R12" s="610" t="s">
        <v>178</v>
      </c>
      <c r="S12" s="611"/>
      <c r="T12" s="611"/>
      <c r="U12" s="611"/>
      <c r="V12" s="611"/>
      <c r="W12" s="611"/>
      <c r="X12" s="611"/>
      <c r="Y12" s="612"/>
      <c r="Z12" s="613" t="s">
        <v>140</v>
      </c>
      <c r="AA12" s="613"/>
      <c r="AB12" s="613"/>
      <c r="AC12" s="613"/>
      <c r="AD12" s="614" t="s">
        <v>178</v>
      </c>
      <c r="AE12" s="614"/>
      <c r="AF12" s="614"/>
      <c r="AG12" s="614"/>
      <c r="AH12" s="614"/>
      <c r="AI12" s="614"/>
      <c r="AJ12" s="614"/>
      <c r="AK12" s="614"/>
      <c r="AL12" s="615" t="s">
        <v>140</v>
      </c>
      <c r="AM12" s="616"/>
      <c r="AN12" s="616"/>
      <c r="AO12" s="617"/>
      <c r="AP12" s="607" t="s">
        <v>255</v>
      </c>
      <c r="AQ12" s="608"/>
      <c r="AR12" s="608"/>
      <c r="AS12" s="608"/>
      <c r="AT12" s="608"/>
      <c r="AU12" s="608"/>
      <c r="AV12" s="608"/>
      <c r="AW12" s="608"/>
      <c r="AX12" s="608"/>
      <c r="AY12" s="608"/>
      <c r="AZ12" s="608"/>
      <c r="BA12" s="608"/>
      <c r="BB12" s="608"/>
      <c r="BC12" s="608"/>
      <c r="BD12" s="608"/>
      <c r="BE12" s="608"/>
      <c r="BF12" s="609"/>
      <c r="BG12" s="610">
        <v>219140</v>
      </c>
      <c r="BH12" s="611"/>
      <c r="BI12" s="611"/>
      <c r="BJ12" s="611"/>
      <c r="BK12" s="611"/>
      <c r="BL12" s="611"/>
      <c r="BM12" s="611"/>
      <c r="BN12" s="612"/>
      <c r="BO12" s="613">
        <v>40.200000000000003</v>
      </c>
      <c r="BP12" s="613"/>
      <c r="BQ12" s="613"/>
      <c r="BR12" s="613"/>
      <c r="BS12" s="614" t="s">
        <v>240</v>
      </c>
      <c r="BT12" s="614"/>
      <c r="BU12" s="614"/>
      <c r="BV12" s="614"/>
      <c r="BW12" s="614"/>
      <c r="BX12" s="614"/>
      <c r="BY12" s="614"/>
      <c r="BZ12" s="614"/>
      <c r="CA12" s="614"/>
      <c r="CB12" s="618"/>
      <c r="CD12" s="607" t="s">
        <v>256</v>
      </c>
      <c r="CE12" s="608"/>
      <c r="CF12" s="608"/>
      <c r="CG12" s="608"/>
      <c r="CH12" s="608"/>
      <c r="CI12" s="608"/>
      <c r="CJ12" s="608"/>
      <c r="CK12" s="608"/>
      <c r="CL12" s="608"/>
      <c r="CM12" s="608"/>
      <c r="CN12" s="608"/>
      <c r="CO12" s="608"/>
      <c r="CP12" s="608"/>
      <c r="CQ12" s="609"/>
      <c r="CR12" s="610">
        <v>151953</v>
      </c>
      <c r="CS12" s="611"/>
      <c r="CT12" s="611"/>
      <c r="CU12" s="611"/>
      <c r="CV12" s="611"/>
      <c r="CW12" s="611"/>
      <c r="CX12" s="611"/>
      <c r="CY12" s="612"/>
      <c r="CZ12" s="613">
        <v>3.2</v>
      </c>
      <c r="DA12" s="613"/>
      <c r="DB12" s="613"/>
      <c r="DC12" s="613"/>
      <c r="DD12" s="619" t="s">
        <v>178</v>
      </c>
      <c r="DE12" s="611"/>
      <c r="DF12" s="611"/>
      <c r="DG12" s="611"/>
      <c r="DH12" s="611"/>
      <c r="DI12" s="611"/>
      <c r="DJ12" s="611"/>
      <c r="DK12" s="611"/>
      <c r="DL12" s="611"/>
      <c r="DM12" s="611"/>
      <c r="DN12" s="611"/>
      <c r="DO12" s="611"/>
      <c r="DP12" s="612"/>
      <c r="DQ12" s="619">
        <v>147977</v>
      </c>
      <c r="DR12" s="611"/>
      <c r="DS12" s="611"/>
      <c r="DT12" s="611"/>
      <c r="DU12" s="611"/>
      <c r="DV12" s="611"/>
      <c r="DW12" s="611"/>
      <c r="DX12" s="611"/>
      <c r="DY12" s="611"/>
      <c r="DZ12" s="611"/>
      <c r="EA12" s="611"/>
      <c r="EB12" s="611"/>
      <c r="EC12" s="620"/>
    </row>
    <row r="13" spans="2:143" ht="11.25" customHeight="1" x14ac:dyDescent="0.15">
      <c r="B13" s="607" t="s">
        <v>257</v>
      </c>
      <c r="C13" s="608"/>
      <c r="D13" s="608"/>
      <c r="E13" s="608"/>
      <c r="F13" s="608"/>
      <c r="G13" s="608"/>
      <c r="H13" s="608"/>
      <c r="I13" s="608"/>
      <c r="J13" s="608"/>
      <c r="K13" s="608"/>
      <c r="L13" s="608"/>
      <c r="M13" s="608"/>
      <c r="N13" s="608"/>
      <c r="O13" s="608"/>
      <c r="P13" s="608"/>
      <c r="Q13" s="609"/>
      <c r="R13" s="610" t="s">
        <v>178</v>
      </c>
      <c r="S13" s="611"/>
      <c r="T13" s="611"/>
      <c r="U13" s="611"/>
      <c r="V13" s="611"/>
      <c r="W13" s="611"/>
      <c r="X13" s="611"/>
      <c r="Y13" s="612"/>
      <c r="Z13" s="613" t="s">
        <v>240</v>
      </c>
      <c r="AA13" s="613"/>
      <c r="AB13" s="613"/>
      <c r="AC13" s="613"/>
      <c r="AD13" s="614" t="s">
        <v>240</v>
      </c>
      <c r="AE13" s="614"/>
      <c r="AF13" s="614"/>
      <c r="AG13" s="614"/>
      <c r="AH13" s="614"/>
      <c r="AI13" s="614"/>
      <c r="AJ13" s="614"/>
      <c r="AK13" s="614"/>
      <c r="AL13" s="615" t="s">
        <v>178</v>
      </c>
      <c r="AM13" s="616"/>
      <c r="AN13" s="616"/>
      <c r="AO13" s="617"/>
      <c r="AP13" s="607" t="s">
        <v>258</v>
      </c>
      <c r="AQ13" s="608"/>
      <c r="AR13" s="608"/>
      <c r="AS13" s="608"/>
      <c r="AT13" s="608"/>
      <c r="AU13" s="608"/>
      <c r="AV13" s="608"/>
      <c r="AW13" s="608"/>
      <c r="AX13" s="608"/>
      <c r="AY13" s="608"/>
      <c r="AZ13" s="608"/>
      <c r="BA13" s="608"/>
      <c r="BB13" s="608"/>
      <c r="BC13" s="608"/>
      <c r="BD13" s="608"/>
      <c r="BE13" s="608"/>
      <c r="BF13" s="609"/>
      <c r="BG13" s="610">
        <v>218328</v>
      </c>
      <c r="BH13" s="611"/>
      <c r="BI13" s="611"/>
      <c r="BJ13" s="611"/>
      <c r="BK13" s="611"/>
      <c r="BL13" s="611"/>
      <c r="BM13" s="611"/>
      <c r="BN13" s="612"/>
      <c r="BO13" s="613">
        <v>40</v>
      </c>
      <c r="BP13" s="613"/>
      <c r="BQ13" s="613"/>
      <c r="BR13" s="613"/>
      <c r="BS13" s="614" t="s">
        <v>178</v>
      </c>
      <c r="BT13" s="614"/>
      <c r="BU13" s="614"/>
      <c r="BV13" s="614"/>
      <c r="BW13" s="614"/>
      <c r="BX13" s="614"/>
      <c r="BY13" s="614"/>
      <c r="BZ13" s="614"/>
      <c r="CA13" s="614"/>
      <c r="CB13" s="618"/>
      <c r="CD13" s="607" t="s">
        <v>259</v>
      </c>
      <c r="CE13" s="608"/>
      <c r="CF13" s="608"/>
      <c r="CG13" s="608"/>
      <c r="CH13" s="608"/>
      <c r="CI13" s="608"/>
      <c r="CJ13" s="608"/>
      <c r="CK13" s="608"/>
      <c r="CL13" s="608"/>
      <c r="CM13" s="608"/>
      <c r="CN13" s="608"/>
      <c r="CO13" s="608"/>
      <c r="CP13" s="608"/>
      <c r="CQ13" s="609"/>
      <c r="CR13" s="610">
        <v>1036966</v>
      </c>
      <c r="CS13" s="611"/>
      <c r="CT13" s="611"/>
      <c r="CU13" s="611"/>
      <c r="CV13" s="611"/>
      <c r="CW13" s="611"/>
      <c r="CX13" s="611"/>
      <c r="CY13" s="612"/>
      <c r="CZ13" s="613">
        <v>21.8</v>
      </c>
      <c r="DA13" s="613"/>
      <c r="DB13" s="613"/>
      <c r="DC13" s="613"/>
      <c r="DD13" s="619">
        <v>695329</v>
      </c>
      <c r="DE13" s="611"/>
      <c r="DF13" s="611"/>
      <c r="DG13" s="611"/>
      <c r="DH13" s="611"/>
      <c r="DI13" s="611"/>
      <c r="DJ13" s="611"/>
      <c r="DK13" s="611"/>
      <c r="DL13" s="611"/>
      <c r="DM13" s="611"/>
      <c r="DN13" s="611"/>
      <c r="DO13" s="611"/>
      <c r="DP13" s="612"/>
      <c r="DQ13" s="619">
        <v>601312</v>
      </c>
      <c r="DR13" s="611"/>
      <c r="DS13" s="611"/>
      <c r="DT13" s="611"/>
      <c r="DU13" s="611"/>
      <c r="DV13" s="611"/>
      <c r="DW13" s="611"/>
      <c r="DX13" s="611"/>
      <c r="DY13" s="611"/>
      <c r="DZ13" s="611"/>
      <c r="EA13" s="611"/>
      <c r="EB13" s="611"/>
      <c r="EC13" s="620"/>
    </row>
    <row r="14" spans="2:143" ht="11.25" customHeight="1" x14ac:dyDescent="0.15">
      <c r="B14" s="607" t="s">
        <v>260</v>
      </c>
      <c r="C14" s="608"/>
      <c r="D14" s="608"/>
      <c r="E14" s="608"/>
      <c r="F14" s="608"/>
      <c r="G14" s="608"/>
      <c r="H14" s="608"/>
      <c r="I14" s="608"/>
      <c r="J14" s="608"/>
      <c r="K14" s="608"/>
      <c r="L14" s="608"/>
      <c r="M14" s="608"/>
      <c r="N14" s="608"/>
      <c r="O14" s="608"/>
      <c r="P14" s="608"/>
      <c r="Q14" s="609"/>
      <c r="R14" s="610" t="s">
        <v>178</v>
      </c>
      <c r="S14" s="611"/>
      <c r="T14" s="611"/>
      <c r="U14" s="611"/>
      <c r="V14" s="611"/>
      <c r="W14" s="611"/>
      <c r="X14" s="611"/>
      <c r="Y14" s="612"/>
      <c r="Z14" s="613" t="s">
        <v>178</v>
      </c>
      <c r="AA14" s="613"/>
      <c r="AB14" s="613"/>
      <c r="AC14" s="613"/>
      <c r="AD14" s="614" t="s">
        <v>178</v>
      </c>
      <c r="AE14" s="614"/>
      <c r="AF14" s="614"/>
      <c r="AG14" s="614"/>
      <c r="AH14" s="614"/>
      <c r="AI14" s="614"/>
      <c r="AJ14" s="614"/>
      <c r="AK14" s="614"/>
      <c r="AL14" s="615" t="s">
        <v>178</v>
      </c>
      <c r="AM14" s="616"/>
      <c r="AN14" s="616"/>
      <c r="AO14" s="617"/>
      <c r="AP14" s="607" t="s">
        <v>261</v>
      </c>
      <c r="AQ14" s="608"/>
      <c r="AR14" s="608"/>
      <c r="AS14" s="608"/>
      <c r="AT14" s="608"/>
      <c r="AU14" s="608"/>
      <c r="AV14" s="608"/>
      <c r="AW14" s="608"/>
      <c r="AX14" s="608"/>
      <c r="AY14" s="608"/>
      <c r="AZ14" s="608"/>
      <c r="BA14" s="608"/>
      <c r="BB14" s="608"/>
      <c r="BC14" s="608"/>
      <c r="BD14" s="608"/>
      <c r="BE14" s="608"/>
      <c r="BF14" s="609"/>
      <c r="BG14" s="610">
        <v>29945</v>
      </c>
      <c r="BH14" s="611"/>
      <c r="BI14" s="611"/>
      <c r="BJ14" s="611"/>
      <c r="BK14" s="611"/>
      <c r="BL14" s="611"/>
      <c r="BM14" s="611"/>
      <c r="BN14" s="612"/>
      <c r="BO14" s="613">
        <v>5.5</v>
      </c>
      <c r="BP14" s="613"/>
      <c r="BQ14" s="613"/>
      <c r="BR14" s="613"/>
      <c r="BS14" s="614" t="s">
        <v>240</v>
      </c>
      <c r="BT14" s="614"/>
      <c r="BU14" s="614"/>
      <c r="BV14" s="614"/>
      <c r="BW14" s="614"/>
      <c r="BX14" s="614"/>
      <c r="BY14" s="614"/>
      <c r="BZ14" s="614"/>
      <c r="CA14" s="614"/>
      <c r="CB14" s="618"/>
      <c r="CD14" s="607" t="s">
        <v>262</v>
      </c>
      <c r="CE14" s="608"/>
      <c r="CF14" s="608"/>
      <c r="CG14" s="608"/>
      <c r="CH14" s="608"/>
      <c r="CI14" s="608"/>
      <c r="CJ14" s="608"/>
      <c r="CK14" s="608"/>
      <c r="CL14" s="608"/>
      <c r="CM14" s="608"/>
      <c r="CN14" s="608"/>
      <c r="CO14" s="608"/>
      <c r="CP14" s="608"/>
      <c r="CQ14" s="609"/>
      <c r="CR14" s="610">
        <v>158617</v>
      </c>
      <c r="CS14" s="611"/>
      <c r="CT14" s="611"/>
      <c r="CU14" s="611"/>
      <c r="CV14" s="611"/>
      <c r="CW14" s="611"/>
      <c r="CX14" s="611"/>
      <c r="CY14" s="612"/>
      <c r="CZ14" s="613">
        <v>3.3</v>
      </c>
      <c r="DA14" s="613"/>
      <c r="DB14" s="613"/>
      <c r="DC14" s="613"/>
      <c r="DD14" s="619">
        <v>6973</v>
      </c>
      <c r="DE14" s="611"/>
      <c r="DF14" s="611"/>
      <c r="DG14" s="611"/>
      <c r="DH14" s="611"/>
      <c r="DI14" s="611"/>
      <c r="DJ14" s="611"/>
      <c r="DK14" s="611"/>
      <c r="DL14" s="611"/>
      <c r="DM14" s="611"/>
      <c r="DN14" s="611"/>
      <c r="DO14" s="611"/>
      <c r="DP14" s="612"/>
      <c r="DQ14" s="619">
        <v>148155</v>
      </c>
      <c r="DR14" s="611"/>
      <c r="DS14" s="611"/>
      <c r="DT14" s="611"/>
      <c r="DU14" s="611"/>
      <c r="DV14" s="611"/>
      <c r="DW14" s="611"/>
      <c r="DX14" s="611"/>
      <c r="DY14" s="611"/>
      <c r="DZ14" s="611"/>
      <c r="EA14" s="611"/>
      <c r="EB14" s="611"/>
      <c r="EC14" s="620"/>
    </row>
    <row r="15" spans="2:143" ht="11.25" customHeight="1" x14ac:dyDescent="0.15">
      <c r="B15" s="607" t="s">
        <v>263</v>
      </c>
      <c r="C15" s="608"/>
      <c r="D15" s="608"/>
      <c r="E15" s="608"/>
      <c r="F15" s="608"/>
      <c r="G15" s="608"/>
      <c r="H15" s="608"/>
      <c r="I15" s="608"/>
      <c r="J15" s="608"/>
      <c r="K15" s="608"/>
      <c r="L15" s="608"/>
      <c r="M15" s="608"/>
      <c r="N15" s="608"/>
      <c r="O15" s="608"/>
      <c r="P15" s="608"/>
      <c r="Q15" s="609"/>
      <c r="R15" s="610" t="s">
        <v>178</v>
      </c>
      <c r="S15" s="611"/>
      <c r="T15" s="611"/>
      <c r="U15" s="611"/>
      <c r="V15" s="611"/>
      <c r="W15" s="611"/>
      <c r="X15" s="611"/>
      <c r="Y15" s="612"/>
      <c r="Z15" s="613" t="s">
        <v>178</v>
      </c>
      <c r="AA15" s="613"/>
      <c r="AB15" s="613"/>
      <c r="AC15" s="613"/>
      <c r="AD15" s="614" t="s">
        <v>178</v>
      </c>
      <c r="AE15" s="614"/>
      <c r="AF15" s="614"/>
      <c r="AG15" s="614"/>
      <c r="AH15" s="614"/>
      <c r="AI15" s="614"/>
      <c r="AJ15" s="614"/>
      <c r="AK15" s="614"/>
      <c r="AL15" s="615" t="s">
        <v>178</v>
      </c>
      <c r="AM15" s="616"/>
      <c r="AN15" s="616"/>
      <c r="AO15" s="617"/>
      <c r="AP15" s="607" t="s">
        <v>264</v>
      </c>
      <c r="AQ15" s="608"/>
      <c r="AR15" s="608"/>
      <c r="AS15" s="608"/>
      <c r="AT15" s="608"/>
      <c r="AU15" s="608"/>
      <c r="AV15" s="608"/>
      <c r="AW15" s="608"/>
      <c r="AX15" s="608"/>
      <c r="AY15" s="608"/>
      <c r="AZ15" s="608"/>
      <c r="BA15" s="608"/>
      <c r="BB15" s="608"/>
      <c r="BC15" s="608"/>
      <c r="BD15" s="608"/>
      <c r="BE15" s="608"/>
      <c r="BF15" s="609"/>
      <c r="BG15" s="610">
        <v>34848</v>
      </c>
      <c r="BH15" s="611"/>
      <c r="BI15" s="611"/>
      <c r="BJ15" s="611"/>
      <c r="BK15" s="611"/>
      <c r="BL15" s="611"/>
      <c r="BM15" s="611"/>
      <c r="BN15" s="612"/>
      <c r="BO15" s="613">
        <v>6.4</v>
      </c>
      <c r="BP15" s="613"/>
      <c r="BQ15" s="613"/>
      <c r="BR15" s="613"/>
      <c r="BS15" s="614" t="s">
        <v>240</v>
      </c>
      <c r="BT15" s="614"/>
      <c r="BU15" s="614"/>
      <c r="BV15" s="614"/>
      <c r="BW15" s="614"/>
      <c r="BX15" s="614"/>
      <c r="BY15" s="614"/>
      <c r="BZ15" s="614"/>
      <c r="CA15" s="614"/>
      <c r="CB15" s="618"/>
      <c r="CD15" s="607" t="s">
        <v>265</v>
      </c>
      <c r="CE15" s="608"/>
      <c r="CF15" s="608"/>
      <c r="CG15" s="608"/>
      <c r="CH15" s="608"/>
      <c r="CI15" s="608"/>
      <c r="CJ15" s="608"/>
      <c r="CK15" s="608"/>
      <c r="CL15" s="608"/>
      <c r="CM15" s="608"/>
      <c r="CN15" s="608"/>
      <c r="CO15" s="608"/>
      <c r="CP15" s="608"/>
      <c r="CQ15" s="609"/>
      <c r="CR15" s="610">
        <v>382113</v>
      </c>
      <c r="CS15" s="611"/>
      <c r="CT15" s="611"/>
      <c r="CU15" s="611"/>
      <c r="CV15" s="611"/>
      <c r="CW15" s="611"/>
      <c r="CX15" s="611"/>
      <c r="CY15" s="612"/>
      <c r="CZ15" s="613">
        <v>8</v>
      </c>
      <c r="DA15" s="613"/>
      <c r="DB15" s="613"/>
      <c r="DC15" s="613"/>
      <c r="DD15" s="619">
        <v>62135</v>
      </c>
      <c r="DE15" s="611"/>
      <c r="DF15" s="611"/>
      <c r="DG15" s="611"/>
      <c r="DH15" s="611"/>
      <c r="DI15" s="611"/>
      <c r="DJ15" s="611"/>
      <c r="DK15" s="611"/>
      <c r="DL15" s="611"/>
      <c r="DM15" s="611"/>
      <c r="DN15" s="611"/>
      <c r="DO15" s="611"/>
      <c r="DP15" s="612"/>
      <c r="DQ15" s="619">
        <v>299500</v>
      </c>
      <c r="DR15" s="611"/>
      <c r="DS15" s="611"/>
      <c r="DT15" s="611"/>
      <c r="DU15" s="611"/>
      <c r="DV15" s="611"/>
      <c r="DW15" s="611"/>
      <c r="DX15" s="611"/>
      <c r="DY15" s="611"/>
      <c r="DZ15" s="611"/>
      <c r="EA15" s="611"/>
      <c r="EB15" s="611"/>
      <c r="EC15" s="620"/>
    </row>
    <row r="16" spans="2:143" ht="11.25" customHeight="1" x14ac:dyDescent="0.15">
      <c r="B16" s="607" t="s">
        <v>266</v>
      </c>
      <c r="C16" s="608"/>
      <c r="D16" s="608"/>
      <c r="E16" s="608"/>
      <c r="F16" s="608"/>
      <c r="G16" s="608"/>
      <c r="H16" s="608"/>
      <c r="I16" s="608"/>
      <c r="J16" s="608"/>
      <c r="K16" s="608"/>
      <c r="L16" s="608"/>
      <c r="M16" s="608"/>
      <c r="N16" s="608"/>
      <c r="O16" s="608"/>
      <c r="P16" s="608"/>
      <c r="Q16" s="609"/>
      <c r="R16" s="610">
        <v>2728</v>
      </c>
      <c r="S16" s="611"/>
      <c r="T16" s="611"/>
      <c r="U16" s="611"/>
      <c r="V16" s="611"/>
      <c r="W16" s="611"/>
      <c r="X16" s="611"/>
      <c r="Y16" s="612"/>
      <c r="Z16" s="613">
        <v>0.1</v>
      </c>
      <c r="AA16" s="613"/>
      <c r="AB16" s="613"/>
      <c r="AC16" s="613"/>
      <c r="AD16" s="614">
        <v>2728</v>
      </c>
      <c r="AE16" s="614"/>
      <c r="AF16" s="614"/>
      <c r="AG16" s="614"/>
      <c r="AH16" s="614"/>
      <c r="AI16" s="614"/>
      <c r="AJ16" s="614"/>
      <c r="AK16" s="614"/>
      <c r="AL16" s="615">
        <v>0.1</v>
      </c>
      <c r="AM16" s="616"/>
      <c r="AN16" s="616"/>
      <c r="AO16" s="617"/>
      <c r="AP16" s="607" t="s">
        <v>267</v>
      </c>
      <c r="AQ16" s="608"/>
      <c r="AR16" s="608"/>
      <c r="AS16" s="608"/>
      <c r="AT16" s="608"/>
      <c r="AU16" s="608"/>
      <c r="AV16" s="608"/>
      <c r="AW16" s="608"/>
      <c r="AX16" s="608"/>
      <c r="AY16" s="608"/>
      <c r="AZ16" s="608"/>
      <c r="BA16" s="608"/>
      <c r="BB16" s="608"/>
      <c r="BC16" s="608"/>
      <c r="BD16" s="608"/>
      <c r="BE16" s="608"/>
      <c r="BF16" s="609"/>
      <c r="BG16" s="610" t="s">
        <v>178</v>
      </c>
      <c r="BH16" s="611"/>
      <c r="BI16" s="611"/>
      <c r="BJ16" s="611"/>
      <c r="BK16" s="611"/>
      <c r="BL16" s="611"/>
      <c r="BM16" s="611"/>
      <c r="BN16" s="612"/>
      <c r="BO16" s="613" t="s">
        <v>178</v>
      </c>
      <c r="BP16" s="613"/>
      <c r="BQ16" s="613"/>
      <c r="BR16" s="613"/>
      <c r="BS16" s="614" t="s">
        <v>178</v>
      </c>
      <c r="BT16" s="614"/>
      <c r="BU16" s="614"/>
      <c r="BV16" s="614"/>
      <c r="BW16" s="614"/>
      <c r="BX16" s="614"/>
      <c r="BY16" s="614"/>
      <c r="BZ16" s="614"/>
      <c r="CA16" s="614"/>
      <c r="CB16" s="618"/>
      <c r="CD16" s="607" t="s">
        <v>268</v>
      </c>
      <c r="CE16" s="608"/>
      <c r="CF16" s="608"/>
      <c r="CG16" s="608"/>
      <c r="CH16" s="608"/>
      <c r="CI16" s="608"/>
      <c r="CJ16" s="608"/>
      <c r="CK16" s="608"/>
      <c r="CL16" s="608"/>
      <c r="CM16" s="608"/>
      <c r="CN16" s="608"/>
      <c r="CO16" s="608"/>
      <c r="CP16" s="608"/>
      <c r="CQ16" s="609"/>
      <c r="CR16" s="610">
        <v>8820</v>
      </c>
      <c r="CS16" s="611"/>
      <c r="CT16" s="611"/>
      <c r="CU16" s="611"/>
      <c r="CV16" s="611"/>
      <c r="CW16" s="611"/>
      <c r="CX16" s="611"/>
      <c r="CY16" s="612"/>
      <c r="CZ16" s="613">
        <v>0.2</v>
      </c>
      <c r="DA16" s="613"/>
      <c r="DB16" s="613"/>
      <c r="DC16" s="613"/>
      <c r="DD16" s="619" t="s">
        <v>178</v>
      </c>
      <c r="DE16" s="611"/>
      <c r="DF16" s="611"/>
      <c r="DG16" s="611"/>
      <c r="DH16" s="611"/>
      <c r="DI16" s="611"/>
      <c r="DJ16" s="611"/>
      <c r="DK16" s="611"/>
      <c r="DL16" s="611"/>
      <c r="DM16" s="611"/>
      <c r="DN16" s="611"/>
      <c r="DO16" s="611"/>
      <c r="DP16" s="612"/>
      <c r="DQ16" s="619">
        <v>2995</v>
      </c>
      <c r="DR16" s="611"/>
      <c r="DS16" s="611"/>
      <c r="DT16" s="611"/>
      <c r="DU16" s="611"/>
      <c r="DV16" s="611"/>
      <c r="DW16" s="611"/>
      <c r="DX16" s="611"/>
      <c r="DY16" s="611"/>
      <c r="DZ16" s="611"/>
      <c r="EA16" s="611"/>
      <c r="EB16" s="611"/>
      <c r="EC16" s="620"/>
    </row>
    <row r="17" spans="2:133" ht="11.25" customHeight="1" x14ac:dyDescent="0.15">
      <c r="B17" s="607" t="s">
        <v>269</v>
      </c>
      <c r="C17" s="608"/>
      <c r="D17" s="608"/>
      <c r="E17" s="608"/>
      <c r="F17" s="608"/>
      <c r="G17" s="608"/>
      <c r="H17" s="608"/>
      <c r="I17" s="608"/>
      <c r="J17" s="608"/>
      <c r="K17" s="608"/>
      <c r="L17" s="608"/>
      <c r="M17" s="608"/>
      <c r="N17" s="608"/>
      <c r="O17" s="608"/>
      <c r="P17" s="608"/>
      <c r="Q17" s="609"/>
      <c r="R17" s="610">
        <v>8695</v>
      </c>
      <c r="S17" s="611"/>
      <c r="T17" s="611"/>
      <c r="U17" s="611"/>
      <c r="V17" s="611"/>
      <c r="W17" s="611"/>
      <c r="X17" s="611"/>
      <c r="Y17" s="612"/>
      <c r="Z17" s="613">
        <v>0.2</v>
      </c>
      <c r="AA17" s="613"/>
      <c r="AB17" s="613"/>
      <c r="AC17" s="613"/>
      <c r="AD17" s="614">
        <v>8695</v>
      </c>
      <c r="AE17" s="614"/>
      <c r="AF17" s="614"/>
      <c r="AG17" s="614"/>
      <c r="AH17" s="614"/>
      <c r="AI17" s="614"/>
      <c r="AJ17" s="614"/>
      <c r="AK17" s="614"/>
      <c r="AL17" s="615">
        <v>0.3</v>
      </c>
      <c r="AM17" s="616"/>
      <c r="AN17" s="616"/>
      <c r="AO17" s="617"/>
      <c r="AP17" s="607" t="s">
        <v>270</v>
      </c>
      <c r="AQ17" s="608"/>
      <c r="AR17" s="608"/>
      <c r="AS17" s="608"/>
      <c r="AT17" s="608"/>
      <c r="AU17" s="608"/>
      <c r="AV17" s="608"/>
      <c r="AW17" s="608"/>
      <c r="AX17" s="608"/>
      <c r="AY17" s="608"/>
      <c r="AZ17" s="608"/>
      <c r="BA17" s="608"/>
      <c r="BB17" s="608"/>
      <c r="BC17" s="608"/>
      <c r="BD17" s="608"/>
      <c r="BE17" s="608"/>
      <c r="BF17" s="609"/>
      <c r="BG17" s="610" t="s">
        <v>240</v>
      </c>
      <c r="BH17" s="611"/>
      <c r="BI17" s="611"/>
      <c r="BJ17" s="611"/>
      <c r="BK17" s="611"/>
      <c r="BL17" s="611"/>
      <c r="BM17" s="611"/>
      <c r="BN17" s="612"/>
      <c r="BO17" s="613" t="s">
        <v>178</v>
      </c>
      <c r="BP17" s="613"/>
      <c r="BQ17" s="613"/>
      <c r="BR17" s="613"/>
      <c r="BS17" s="614" t="s">
        <v>240</v>
      </c>
      <c r="BT17" s="614"/>
      <c r="BU17" s="614"/>
      <c r="BV17" s="614"/>
      <c r="BW17" s="614"/>
      <c r="BX17" s="614"/>
      <c r="BY17" s="614"/>
      <c r="BZ17" s="614"/>
      <c r="CA17" s="614"/>
      <c r="CB17" s="618"/>
      <c r="CD17" s="607" t="s">
        <v>271</v>
      </c>
      <c r="CE17" s="608"/>
      <c r="CF17" s="608"/>
      <c r="CG17" s="608"/>
      <c r="CH17" s="608"/>
      <c r="CI17" s="608"/>
      <c r="CJ17" s="608"/>
      <c r="CK17" s="608"/>
      <c r="CL17" s="608"/>
      <c r="CM17" s="608"/>
      <c r="CN17" s="608"/>
      <c r="CO17" s="608"/>
      <c r="CP17" s="608"/>
      <c r="CQ17" s="609"/>
      <c r="CR17" s="610">
        <v>328203</v>
      </c>
      <c r="CS17" s="611"/>
      <c r="CT17" s="611"/>
      <c r="CU17" s="611"/>
      <c r="CV17" s="611"/>
      <c r="CW17" s="611"/>
      <c r="CX17" s="611"/>
      <c r="CY17" s="612"/>
      <c r="CZ17" s="613">
        <v>6.9</v>
      </c>
      <c r="DA17" s="613"/>
      <c r="DB17" s="613"/>
      <c r="DC17" s="613"/>
      <c r="DD17" s="619" t="s">
        <v>240</v>
      </c>
      <c r="DE17" s="611"/>
      <c r="DF17" s="611"/>
      <c r="DG17" s="611"/>
      <c r="DH17" s="611"/>
      <c r="DI17" s="611"/>
      <c r="DJ17" s="611"/>
      <c r="DK17" s="611"/>
      <c r="DL17" s="611"/>
      <c r="DM17" s="611"/>
      <c r="DN17" s="611"/>
      <c r="DO17" s="611"/>
      <c r="DP17" s="612"/>
      <c r="DQ17" s="619">
        <v>328203</v>
      </c>
      <c r="DR17" s="611"/>
      <c r="DS17" s="611"/>
      <c r="DT17" s="611"/>
      <c r="DU17" s="611"/>
      <c r="DV17" s="611"/>
      <c r="DW17" s="611"/>
      <c r="DX17" s="611"/>
      <c r="DY17" s="611"/>
      <c r="DZ17" s="611"/>
      <c r="EA17" s="611"/>
      <c r="EB17" s="611"/>
      <c r="EC17" s="620"/>
    </row>
    <row r="18" spans="2:133" ht="11.25" customHeight="1" x14ac:dyDescent="0.15">
      <c r="B18" s="607" t="s">
        <v>272</v>
      </c>
      <c r="C18" s="608"/>
      <c r="D18" s="608"/>
      <c r="E18" s="608"/>
      <c r="F18" s="608"/>
      <c r="G18" s="608"/>
      <c r="H18" s="608"/>
      <c r="I18" s="608"/>
      <c r="J18" s="608"/>
      <c r="K18" s="608"/>
      <c r="L18" s="608"/>
      <c r="M18" s="608"/>
      <c r="N18" s="608"/>
      <c r="O18" s="608"/>
      <c r="P18" s="608"/>
      <c r="Q18" s="609"/>
      <c r="R18" s="610">
        <v>6153</v>
      </c>
      <c r="S18" s="611"/>
      <c r="T18" s="611"/>
      <c r="U18" s="611"/>
      <c r="V18" s="611"/>
      <c r="W18" s="611"/>
      <c r="X18" s="611"/>
      <c r="Y18" s="612"/>
      <c r="Z18" s="613">
        <v>0.1</v>
      </c>
      <c r="AA18" s="613"/>
      <c r="AB18" s="613"/>
      <c r="AC18" s="613"/>
      <c r="AD18" s="614">
        <v>6153</v>
      </c>
      <c r="AE18" s="614"/>
      <c r="AF18" s="614"/>
      <c r="AG18" s="614"/>
      <c r="AH18" s="614"/>
      <c r="AI18" s="614"/>
      <c r="AJ18" s="614"/>
      <c r="AK18" s="614"/>
      <c r="AL18" s="615">
        <v>0.2</v>
      </c>
      <c r="AM18" s="616"/>
      <c r="AN18" s="616"/>
      <c r="AO18" s="617"/>
      <c r="AP18" s="607" t="s">
        <v>273</v>
      </c>
      <c r="AQ18" s="608"/>
      <c r="AR18" s="608"/>
      <c r="AS18" s="608"/>
      <c r="AT18" s="608"/>
      <c r="AU18" s="608"/>
      <c r="AV18" s="608"/>
      <c r="AW18" s="608"/>
      <c r="AX18" s="608"/>
      <c r="AY18" s="608"/>
      <c r="AZ18" s="608"/>
      <c r="BA18" s="608"/>
      <c r="BB18" s="608"/>
      <c r="BC18" s="608"/>
      <c r="BD18" s="608"/>
      <c r="BE18" s="608"/>
      <c r="BF18" s="609"/>
      <c r="BG18" s="610" t="s">
        <v>140</v>
      </c>
      <c r="BH18" s="611"/>
      <c r="BI18" s="611"/>
      <c r="BJ18" s="611"/>
      <c r="BK18" s="611"/>
      <c r="BL18" s="611"/>
      <c r="BM18" s="611"/>
      <c r="BN18" s="612"/>
      <c r="BO18" s="613" t="s">
        <v>178</v>
      </c>
      <c r="BP18" s="613"/>
      <c r="BQ18" s="613"/>
      <c r="BR18" s="613"/>
      <c r="BS18" s="614" t="s">
        <v>178</v>
      </c>
      <c r="BT18" s="614"/>
      <c r="BU18" s="614"/>
      <c r="BV18" s="614"/>
      <c r="BW18" s="614"/>
      <c r="BX18" s="614"/>
      <c r="BY18" s="614"/>
      <c r="BZ18" s="614"/>
      <c r="CA18" s="614"/>
      <c r="CB18" s="618"/>
      <c r="CD18" s="607" t="s">
        <v>274</v>
      </c>
      <c r="CE18" s="608"/>
      <c r="CF18" s="608"/>
      <c r="CG18" s="608"/>
      <c r="CH18" s="608"/>
      <c r="CI18" s="608"/>
      <c r="CJ18" s="608"/>
      <c r="CK18" s="608"/>
      <c r="CL18" s="608"/>
      <c r="CM18" s="608"/>
      <c r="CN18" s="608"/>
      <c r="CO18" s="608"/>
      <c r="CP18" s="608"/>
      <c r="CQ18" s="609"/>
      <c r="CR18" s="610">
        <v>5086</v>
      </c>
      <c r="CS18" s="611"/>
      <c r="CT18" s="611"/>
      <c r="CU18" s="611"/>
      <c r="CV18" s="611"/>
      <c r="CW18" s="611"/>
      <c r="CX18" s="611"/>
      <c r="CY18" s="612"/>
      <c r="CZ18" s="613">
        <v>0.1</v>
      </c>
      <c r="DA18" s="613"/>
      <c r="DB18" s="613"/>
      <c r="DC18" s="613"/>
      <c r="DD18" s="619">
        <v>5086</v>
      </c>
      <c r="DE18" s="611"/>
      <c r="DF18" s="611"/>
      <c r="DG18" s="611"/>
      <c r="DH18" s="611"/>
      <c r="DI18" s="611"/>
      <c r="DJ18" s="611"/>
      <c r="DK18" s="611"/>
      <c r="DL18" s="611"/>
      <c r="DM18" s="611"/>
      <c r="DN18" s="611"/>
      <c r="DO18" s="611"/>
      <c r="DP18" s="612"/>
      <c r="DQ18" s="619">
        <v>5086</v>
      </c>
      <c r="DR18" s="611"/>
      <c r="DS18" s="611"/>
      <c r="DT18" s="611"/>
      <c r="DU18" s="611"/>
      <c r="DV18" s="611"/>
      <c r="DW18" s="611"/>
      <c r="DX18" s="611"/>
      <c r="DY18" s="611"/>
      <c r="DZ18" s="611"/>
      <c r="EA18" s="611"/>
      <c r="EB18" s="611"/>
      <c r="EC18" s="620"/>
    </row>
    <row r="19" spans="2:133" ht="11.25" customHeight="1" x14ac:dyDescent="0.15">
      <c r="B19" s="607" t="s">
        <v>275</v>
      </c>
      <c r="C19" s="608"/>
      <c r="D19" s="608"/>
      <c r="E19" s="608"/>
      <c r="F19" s="608"/>
      <c r="G19" s="608"/>
      <c r="H19" s="608"/>
      <c r="I19" s="608"/>
      <c r="J19" s="608"/>
      <c r="K19" s="608"/>
      <c r="L19" s="608"/>
      <c r="M19" s="608"/>
      <c r="N19" s="608"/>
      <c r="O19" s="608"/>
      <c r="P19" s="608"/>
      <c r="Q19" s="609"/>
      <c r="R19" s="610">
        <v>4916</v>
      </c>
      <c r="S19" s="611"/>
      <c r="T19" s="611"/>
      <c r="U19" s="611"/>
      <c r="V19" s="611"/>
      <c r="W19" s="611"/>
      <c r="X19" s="611"/>
      <c r="Y19" s="612"/>
      <c r="Z19" s="613">
        <v>0.1</v>
      </c>
      <c r="AA19" s="613"/>
      <c r="AB19" s="613"/>
      <c r="AC19" s="613"/>
      <c r="AD19" s="614">
        <v>4916</v>
      </c>
      <c r="AE19" s="614"/>
      <c r="AF19" s="614"/>
      <c r="AG19" s="614"/>
      <c r="AH19" s="614"/>
      <c r="AI19" s="614"/>
      <c r="AJ19" s="614"/>
      <c r="AK19" s="614"/>
      <c r="AL19" s="615">
        <v>0.2</v>
      </c>
      <c r="AM19" s="616"/>
      <c r="AN19" s="616"/>
      <c r="AO19" s="617"/>
      <c r="AP19" s="607" t="s">
        <v>276</v>
      </c>
      <c r="AQ19" s="608"/>
      <c r="AR19" s="608"/>
      <c r="AS19" s="608"/>
      <c r="AT19" s="608"/>
      <c r="AU19" s="608"/>
      <c r="AV19" s="608"/>
      <c r="AW19" s="608"/>
      <c r="AX19" s="608"/>
      <c r="AY19" s="608"/>
      <c r="AZ19" s="608"/>
      <c r="BA19" s="608"/>
      <c r="BB19" s="608"/>
      <c r="BC19" s="608"/>
      <c r="BD19" s="608"/>
      <c r="BE19" s="608"/>
      <c r="BF19" s="609"/>
      <c r="BG19" s="610" t="s">
        <v>178</v>
      </c>
      <c r="BH19" s="611"/>
      <c r="BI19" s="611"/>
      <c r="BJ19" s="611"/>
      <c r="BK19" s="611"/>
      <c r="BL19" s="611"/>
      <c r="BM19" s="611"/>
      <c r="BN19" s="612"/>
      <c r="BO19" s="613" t="s">
        <v>178</v>
      </c>
      <c r="BP19" s="613"/>
      <c r="BQ19" s="613"/>
      <c r="BR19" s="613"/>
      <c r="BS19" s="614" t="s">
        <v>178</v>
      </c>
      <c r="BT19" s="614"/>
      <c r="BU19" s="614"/>
      <c r="BV19" s="614"/>
      <c r="BW19" s="614"/>
      <c r="BX19" s="614"/>
      <c r="BY19" s="614"/>
      <c r="BZ19" s="614"/>
      <c r="CA19" s="614"/>
      <c r="CB19" s="618"/>
      <c r="CD19" s="607" t="s">
        <v>277</v>
      </c>
      <c r="CE19" s="608"/>
      <c r="CF19" s="608"/>
      <c r="CG19" s="608"/>
      <c r="CH19" s="608"/>
      <c r="CI19" s="608"/>
      <c r="CJ19" s="608"/>
      <c r="CK19" s="608"/>
      <c r="CL19" s="608"/>
      <c r="CM19" s="608"/>
      <c r="CN19" s="608"/>
      <c r="CO19" s="608"/>
      <c r="CP19" s="608"/>
      <c r="CQ19" s="609"/>
      <c r="CR19" s="610" t="s">
        <v>178</v>
      </c>
      <c r="CS19" s="611"/>
      <c r="CT19" s="611"/>
      <c r="CU19" s="611"/>
      <c r="CV19" s="611"/>
      <c r="CW19" s="611"/>
      <c r="CX19" s="611"/>
      <c r="CY19" s="612"/>
      <c r="CZ19" s="613" t="s">
        <v>240</v>
      </c>
      <c r="DA19" s="613"/>
      <c r="DB19" s="613"/>
      <c r="DC19" s="613"/>
      <c r="DD19" s="619" t="s">
        <v>240</v>
      </c>
      <c r="DE19" s="611"/>
      <c r="DF19" s="611"/>
      <c r="DG19" s="611"/>
      <c r="DH19" s="611"/>
      <c r="DI19" s="611"/>
      <c r="DJ19" s="611"/>
      <c r="DK19" s="611"/>
      <c r="DL19" s="611"/>
      <c r="DM19" s="611"/>
      <c r="DN19" s="611"/>
      <c r="DO19" s="611"/>
      <c r="DP19" s="612"/>
      <c r="DQ19" s="619" t="s">
        <v>178</v>
      </c>
      <c r="DR19" s="611"/>
      <c r="DS19" s="611"/>
      <c r="DT19" s="611"/>
      <c r="DU19" s="611"/>
      <c r="DV19" s="611"/>
      <c r="DW19" s="611"/>
      <c r="DX19" s="611"/>
      <c r="DY19" s="611"/>
      <c r="DZ19" s="611"/>
      <c r="EA19" s="611"/>
      <c r="EB19" s="611"/>
      <c r="EC19" s="620"/>
    </row>
    <row r="20" spans="2:133" ht="11.25" customHeight="1" x14ac:dyDescent="0.15">
      <c r="B20" s="623" t="s">
        <v>278</v>
      </c>
      <c r="C20" s="624"/>
      <c r="D20" s="624"/>
      <c r="E20" s="624"/>
      <c r="F20" s="624"/>
      <c r="G20" s="624"/>
      <c r="H20" s="624"/>
      <c r="I20" s="624"/>
      <c r="J20" s="624"/>
      <c r="K20" s="624"/>
      <c r="L20" s="624"/>
      <c r="M20" s="624"/>
      <c r="N20" s="624"/>
      <c r="O20" s="624"/>
      <c r="P20" s="624"/>
      <c r="Q20" s="625"/>
      <c r="R20" s="610">
        <v>1237</v>
      </c>
      <c r="S20" s="611"/>
      <c r="T20" s="611"/>
      <c r="U20" s="611"/>
      <c r="V20" s="611"/>
      <c r="W20" s="611"/>
      <c r="X20" s="611"/>
      <c r="Y20" s="612"/>
      <c r="Z20" s="613">
        <v>0</v>
      </c>
      <c r="AA20" s="613"/>
      <c r="AB20" s="613"/>
      <c r="AC20" s="613"/>
      <c r="AD20" s="614">
        <v>1237</v>
      </c>
      <c r="AE20" s="614"/>
      <c r="AF20" s="614"/>
      <c r="AG20" s="614"/>
      <c r="AH20" s="614"/>
      <c r="AI20" s="614"/>
      <c r="AJ20" s="614"/>
      <c r="AK20" s="614"/>
      <c r="AL20" s="615">
        <v>0</v>
      </c>
      <c r="AM20" s="616"/>
      <c r="AN20" s="616"/>
      <c r="AO20" s="617"/>
      <c r="AP20" s="607" t="s">
        <v>279</v>
      </c>
      <c r="AQ20" s="608"/>
      <c r="AR20" s="608"/>
      <c r="AS20" s="608"/>
      <c r="AT20" s="608"/>
      <c r="AU20" s="608"/>
      <c r="AV20" s="608"/>
      <c r="AW20" s="608"/>
      <c r="AX20" s="608"/>
      <c r="AY20" s="608"/>
      <c r="AZ20" s="608"/>
      <c r="BA20" s="608"/>
      <c r="BB20" s="608"/>
      <c r="BC20" s="608"/>
      <c r="BD20" s="608"/>
      <c r="BE20" s="608"/>
      <c r="BF20" s="609"/>
      <c r="BG20" s="610" t="s">
        <v>178</v>
      </c>
      <c r="BH20" s="611"/>
      <c r="BI20" s="611"/>
      <c r="BJ20" s="611"/>
      <c r="BK20" s="611"/>
      <c r="BL20" s="611"/>
      <c r="BM20" s="611"/>
      <c r="BN20" s="612"/>
      <c r="BO20" s="613" t="s">
        <v>178</v>
      </c>
      <c r="BP20" s="613"/>
      <c r="BQ20" s="613"/>
      <c r="BR20" s="613"/>
      <c r="BS20" s="614" t="s">
        <v>178</v>
      </c>
      <c r="BT20" s="614"/>
      <c r="BU20" s="614"/>
      <c r="BV20" s="614"/>
      <c r="BW20" s="614"/>
      <c r="BX20" s="614"/>
      <c r="BY20" s="614"/>
      <c r="BZ20" s="614"/>
      <c r="CA20" s="614"/>
      <c r="CB20" s="618"/>
      <c r="CD20" s="607" t="s">
        <v>280</v>
      </c>
      <c r="CE20" s="608"/>
      <c r="CF20" s="608"/>
      <c r="CG20" s="608"/>
      <c r="CH20" s="608"/>
      <c r="CI20" s="608"/>
      <c r="CJ20" s="608"/>
      <c r="CK20" s="608"/>
      <c r="CL20" s="608"/>
      <c r="CM20" s="608"/>
      <c r="CN20" s="608"/>
      <c r="CO20" s="608"/>
      <c r="CP20" s="608"/>
      <c r="CQ20" s="609"/>
      <c r="CR20" s="610">
        <v>4750173</v>
      </c>
      <c r="CS20" s="611"/>
      <c r="CT20" s="611"/>
      <c r="CU20" s="611"/>
      <c r="CV20" s="611"/>
      <c r="CW20" s="611"/>
      <c r="CX20" s="611"/>
      <c r="CY20" s="612"/>
      <c r="CZ20" s="613">
        <v>100</v>
      </c>
      <c r="DA20" s="613"/>
      <c r="DB20" s="613"/>
      <c r="DC20" s="613"/>
      <c r="DD20" s="619">
        <v>1474822</v>
      </c>
      <c r="DE20" s="611"/>
      <c r="DF20" s="611"/>
      <c r="DG20" s="611"/>
      <c r="DH20" s="611"/>
      <c r="DI20" s="611"/>
      <c r="DJ20" s="611"/>
      <c r="DK20" s="611"/>
      <c r="DL20" s="611"/>
      <c r="DM20" s="611"/>
      <c r="DN20" s="611"/>
      <c r="DO20" s="611"/>
      <c r="DP20" s="612"/>
      <c r="DQ20" s="619">
        <v>3033710</v>
      </c>
      <c r="DR20" s="611"/>
      <c r="DS20" s="611"/>
      <c r="DT20" s="611"/>
      <c r="DU20" s="611"/>
      <c r="DV20" s="611"/>
      <c r="DW20" s="611"/>
      <c r="DX20" s="611"/>
      <c r="DY20" s="611"/>
      <c r="DZ20" s="611"/>
      <c r="EA20" s="611"/>
      <c r="EB20" s="611"/>
      <c r="EC20" s="620"/>
    </row>
    <row r="21" spans="2:133" ht="11.25" customHeight="1" x14ac:dyDescent="0.15">
      <c r="B21" s="607" t="s">
        <v>281</v>
      </c>
      <c r="C21" s="608"/>
      <c r="D21" s="608"/>
      <c r="E21" s="608"/>
      <c r="F21" s="608"/>
      <c r="G21" s="608"/>
      <c r="H21" s="608"/>
      <c r="I21" s="608"/>
      <c r="J21" s="608"/>
      <c r="K21" s="608"/>
      <c r="L21" s="608"/>
      <c r="M21" s="608"/>
      <c r="N21" s="608"/>
      <c r="O21" s="608"/>
      <c r="P21" s="608"/>
      <c r="Q21" s="609"/>
      <c r="R21" s="610">
        <v>2105030</v>
      </c>
      <c r="S21" s="611"/>
      <c r="T21" s="611"/>
      <c r="U21" s="611"/>
      <c r="V21" s="611"/>
      <c r="W21" s="611"/>
      <c r="X21" s="611"/>
      <c r="Y21" s="612"/>
      <c r="Z21" s="613">
        <v>40</v>
      </c>
      <c r="AA21" s="613"/>
      <c r="AB21" s="613"/>
      <c r="AC21" s="613"/>
      <c r="AD21" s="614">
        <v>1935968</v>
      </c>
      <c r="AE21" s="614"/>
      <c r="AF21" s="614"/>
      <c r="AG21" s="614"/>
      <c r="AH21" s="614"/>
      <c r="AI21" s="614"/>
      <c r="AJ21" s="614"/>
      <c r="AK21" s="614"/>
      <c r="AL21" s="615">
        <v>71.8</v>
      </c>
      <c r="AM21" s="616"/>
      <c r="AN21" s="616"/>
      <c r="AO21" s="617"/>
      <c r="AP21" s="607" t="s">
        <v>282</v>
      </c>
      <c r="AQ21" s="626"/>
      <c r="AR21" s="626"/>
      <c r="AS21" s="626"/>
      <c r="AT21" s="626"/>
      <c r="AU21" s="626"/>
      <c r="AV21" s="626"/>
      <c r="AW21" s="626"/>
      <c r="AX21" s="626"/>
      <c r="AY21" s="626"/>
      <c r="AZ21" s="626"/>
      <c r="BA21" s="626"/>
      <c r="BB21" s="626"/>
      <c r="BC21" s="626"/>
      <c r="BD21" s="626"/>
      <c r="BE21" s="626"/>
      <c r="BF21" s="627"/>
      <c r="BG21" s="610" t="s">
        <v>140</v>
      </c>
      <c r="BH21" s="611"/>
      <c r="BI21" s="611"/>
      <c r="BJ21" s="611"/>
      <c r="BK21" s="611"/>
      <c r="BL21" s="611"/>
      <c r="BM21" s="611"/>
      <c r="BN21" s="612"/>
      <c r="BO21" s="613" t="s">
        <v>240</v>
      </c>
      <c r="BP21" s="613"/>
      <c r="BQ21" s="613"/>
      <c r="BR21" s="613"/>
      <c r="BS21" s="614" t="s">
        <v>240</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283</v>
      </c>
      <c r="C22" s="608"/>
      <c r="D22" s="608"/>
      <c r="E22" s="608"/>
      <c r="F22" s="608"/>
      <c r="G22" s="608"/>
      <c r="H22" s="608"/>
      <c r="I22" s="608"/>
      <c r="J22" s="608"/>
      <c r="K22" s="608"/>
      <c r="L22" s="608"/>
      <c r="M22" s="608"/>
      <c r="N22" s="608"/>
      <c r="O22" s="608"/>
      <c r="P22" s="608"/>
      <c r="Q22" s="609"/>
      <c r="R22" s="610">
        <v>1935968</v>
      </c>
      <c r="S22" s="611"/>
      <c r="T22" s="611"/>
      <c r="U22" s="611"/>
      <c r="V22" s="611"/>
      <c r="W22" s="611"/>
      <c r="X22" s="611"/>
      <c r="Y22" s="612"/>
      <c r="Z22" s="613">
        <v>36.799999999999997</v>
      </c>
      <c r="AA22" s="613"/>
      <c r="AB22" s="613"/>
      <c r="AC22" s="613"/>
      <c r="AD22" s="614">
        <v>1935968</v>
      </c>
      <c r="AE22" s="614"/>
      <c r="AF22" s="614"/>
      <c r="AG22" s="614"/>
      <c r="AH22" s="614"/>
      <c r="AI22" s="614"/>
      <c r="AJ22" s="614"/>
      <c r="AK22" s="614"/>
      <c r="AL22" s="615">
        <v>71.8</v>
      </c>
      <c r="AM22" s="616"/>
      <c r="AN22" s="616"/>
      <c r="AO22" s="617"/>
      <c r="AP22" s="607" t="s">
        <v>284</v>
      </c>
      <c r="AQ22" s="626"/>
      <c r="AR22" s="626"/>
      <c r="AS22" s="626"/>
      <c r="AT22" s="626"/>
      <c r="AU22" s="626"/>
      <c r="AV22" s="626"/>
      <c r="AW22" s="626"/>
      <c r="AX22" s="626"/>
      <c r="AY22" s="626"/>
      <c r="AZ22" s="626"/>
      <c r="BA22" s="626"/>
      <c r="BB22" s="626"/>
      <c r="BC22" s="626"/>
      <c r="BD22" s="626"/>
      <c r="BE22" s="626"/>
      <c r="BF22" s="627"/>
      <c r="BG22" s="610" t="s">
        <v>240</v>
      </c>
      <c r="BH22" s="611"/>
      <c r="BI22" s="611"/>
      <c r="BJ22" s="611"/>
      <c r="BK22" s="611"/>
      <c r="BL22" s="611"/>
      <c r="BM22" s="611"/>
      <c r="BN22" s="612"/>
      <c r="BO22" s="613" t="s">
        <v>178</v>
      </c>
      <c r="BP22" s="613"/>
      <c r="BQ22" s="613"/>
      <c r="BR22" s="613"/>
      <c r="BS22" s="614" t="s">
        <v>178</v>
      </c>
      <c r="BT22" s="614"/>
      <c r="BU22" s="614"/>
      <c r="BV22" s="614"/>
      <c r="BW22" s="614"/>
      <c r="BX22" s="614"/>
      <c r="BY22" s="614"/>
      <c r="BZ22" s="614"/>
      <c r="CA22" s="614"/>
      <c r="CB22" s="618"/>
      <c r="CD22" s="592" t="s">
        <v>285</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286</v>
      </c>
      <c r="C23" s="608"/>
      <c r="D23" s="608"/>
      <c r="E23" s="608"/>
      <c r="F23" s="608"/>
      <c r="G23" s="608"/>
      <c r="H23" s="608"/>
      <c r="I23" s="608"/>
      <c r="J23" s="608"/>
      <c r="K23" s="608"/>
      <c r="L23" s="608"/>
      <c r="M23" s="608"/>
      <c r="N23" s="608"/>
      <c r="O23" s="608"/>
      <c r="P23" s="608"/>
      <c r="Q23" s="609"/>
      <c r="R23" s="610">
        <v>169060</v>
      </c>
      <c r="S23" s="611"/>
      <c r="T23" s="611"/>
      <c r="U23" s="611"/>
      <c r="V23" s="611"/>
      <c r="W23" s="611"/>
      <c r="X23" s="611"/>
      <c r="Y23" s="612"/>
      <c r="Z23" s="613">
        <v>3.2</v>
      </c>
      <c r="AA23" s="613"/>
      <c r="AB23" s="613"/>
      <c r="AC23" s="613"/>
      <c r="AD23" s="614" t="s">
        <v>240</v>
      </c>
      <c r="AE23" s="614"/>
      <c r="AF23" s="614"/>
      <c r="AG23" s="614"/>
      <c r="AH23" s="614"/>
      <c r="AI23" s="614"/>
      <c r="AJ23" s="614"/>
      <c r="AK23" s="614"/>
      <c r="AL23" s="615" t="s">
        <v>178</v>
      </c>
      <c r="AM23" s="616"/>
      <c r="AN23" s="616"/>
      <c r="AO23" s="617"/>
      <c r="AP23" s="607" t="s">
        <v>287</v>
      </c>
      <c r="AQ23" s="626"/>
      <c r="AR23" s="626"/>
      <c r="AS23" s="626"/>
      <c r="AT23" s="626"/>
      <c r="AU23" s="626"/>
      <c r="AV23" s="626"/>
      <c r="AW23" s="626"/>
      <c r="AX23" s="626"/>
      <c r="AY23" s="626"/>
      <c r="AZ23" s="626"/>
      <c r="BA23" s="626"/>
      <c r="BB23" s="626"/>
      <c r="BC23" s="626"/>
      <c r="BD23" s="626"/>
      <c r="BE23" s="626"/>
      <c r="BF23" s="627"/>
      <c r="BG23" s="610" t="s">
        <v>240</v>
      </c>
      <c r="BH23" s="611"/>
      <c r="BI23" s="611"/>
      <c r="BJ23" s="611"/>
      <c r="BK23" s="611"/>
      <c r="BL23" s="611"/>
      <c r="BM23" s="611"/>
      <c r="BN23" s="612"/>
      <c r="BO23" s="613" t="s">
        <v>240</v>
      </c>
      <c r="BP23" s="613"/>
      <c r="BQ23" s="613"/>
      <c r="BR23" s="613"/>
      <c r="BS23" s="614" t="s">
        <v>240</v>
      </c>
      <c r="BT23" s="614"/>
      <c r="BU23" s="614"/>
      <c r="BV23" s="614"/>
      <c r="BW23" s="614"/>
      <c r="BX23" s="614"/>
      <c r="BY23" s="614"/>
      <c r="BZ23" s="614"/>
      <c r="CA23" s="614"/>
      <c r="CB23" s="618"/>
      <c r="CD23" s="592" t="s">
        <v>226</v>
      </c>
      <c r="CE23" s="593"/>
      <c r="CF23" s="593"/>
      <c r="CG23" s="593"/>
      <c r="CH23" s="593"/>
      <c r="CI23" s="593"/>
      <c r="CJ23" s="593"/>
      <c r="CK23" s="593"/>
      <c r="CL23" s="593"/>
      <c r="CM23" s="593"/>
      <c r="CN23" s="593"/>
      <c r="CO23" s="593"/>
      <c r="CP23" s="593"/>
      <c r="CQ23" s="594"/>
      <c r="CR23" s="592" t="s">
        <v>288</v>
      </c>
      <c r="CS23" s="593"/>
      <c r="CT23" s="593"/>
      <c r="CU23" s="593"/>
      <c r="CV23" s="593"/>
      <c r="CW23" s="593"/>
      <c r="CX23" s="593"/>
      <c r="CY23" s="594"/>
      <c r="CZ23" s="592" t="s">
        <v>289</v>
      </c>
      <c r="DA23" s="593"/>
      <c r="DB23" s="593"/>
      <c r="DC23" s="594"/>
      <c r="DD23" s="592" t="s">
        <v>290</v>
      </c>
      <c r="DE23" s="593"/>
      <c r="DF23" s="593"/>
      <c r="DG23" s="593"/>
      <c r="DH23" s="593"/>
      <c r="DI23" s="593"/>
      <c r="DJ23" s="593"/>
      <c r="DK23" s="594"/>
      <c r="DL23" s="637" t="s">
        <v>291</v>
      </c>
      <c r="DM23" s="638"/>
      <c r="DN23" s="638"/>
      <c r="DO23" s="638"/>
      <c r="DP23" s="638"/>
      <c r="DQ23" s="638"/>
      <c r="DR23" s="638"/>
      <c r="DS23" s="638"/>
      <c r="DT23" s="638"/>
      <c r="DU23" s="638"/>
      <c r="DV23" s="639"/>
      <c r="DW23" s="592" t="s">
        <v>292</v>
      </c>
      <c r="DX23" s="593"/>
      <c r="DY23" s="593"/>
      <c r="DZ23" s="593"/>
      <c r="EA23" s="593"/>
      <c r="EB23" s="593"/>
      <c r="EC23" s="594"/>
    </row>
    <row r="24" spans="2:133" ht="11.25" customHeight="1" x14ac:dyDescent="0.15">
      <c r="B24" s="607" t="s">
        <v>293</v>
      </c>
      <c r="C24" s="608"/>
      <c r="D24" s="608"/>
      <c r="E24" s="608"/>
      <c r="F24" s="608"/>
      <c r="G24" s="608"/>
      <c r="H24" s="608"/>
      <c r="I24" s="608"/>
      <c r="J24" s="608"/>
      <c r="K24" s="608"/>
      <c r="L24" s="608"/>
      <c r="M24" s="608"/>
      <c r="N24" s="608"/>
      <c r="O24" s="608"/>
      <c r="P24" s="608"/>
      <c r="Q24" s="609"/>
      <c r="R24" s="610">
        <v>2</v>
      </c>
      <c r="S24" s="611"/>
      <c r="T24" s="611"/>
      <c r="U24" s="611"/>
      <c r="V24" s="611"/>
      <c r="W24" s="611"/>
      <c r="X24" s="611"/>
      <c r="Y24" s="612"/>
      <c r="Z24" s="613">
        <v>0</v>
      </c>
      <c r="AA24" s="613"/>
      <c r="AB24" s="613"/>
      <c r="AC24" s="613"/>
      <c r="AD24" s="614" t="s">
        <v>240</v>
      </c>
      <c r="AE24" s="614"/>
      <c r="AF24" s="614"/>
      <c r="AG24" s="614"/>
      <c r="AH24" s="614"/>
      <c r="AI24" s="614"/>
      <c r="AJ24" s="614"/>
      <c r="AK24" s="614"/>
      <c r="AL24" s="615" t="s">
        <v>240</v>
      </c>
      <c r="AM24" s="616"/>
      <c r="AN24" s="616"/>
      <c r="AO24" s="617"/>
      <c r="AP24" s="607" t="s">
        <v>294</v>
      </c>
      <c r="AQ24" s="626"/>
      <c r="AR24" s="626"/>
      <c r="AS24" s="626"/>
      <c r="AT24" s="626"/>
      <c r="AU24" s="626"/>
      <c r="AV24" s="626"/>
      <c r="AW24" s="626"/>
      <c r="AX24" s="626"/>
      <c r="AY24" s="626"/>
      <c r="AZ24" s="626"/>
      <c r="BA24" s="626"/>
      <c r="BB24" s="626"/>
      <c r="BC24" s="626"/>
      <c r="BD24" s="626"/>
      <c r="BE24" s="626"/>
      <c r="BF24" s="627"/>
      <c r="BG24" s="610" t="s">
        <v>178</v>
      </c>
      <c r="BH24" s="611"/>
      <c r="BI24" s="611"/>
      <c r="BJ24" s="611"/>
      <c r="BK24" s="611"/>
      <c r="BL24" s="611"/>
      <c r="BM24" s="611"/>
      <c r="BN24" s="612"/>
      <c r="BO24" s="613" t="s">
        <v>178</v>
      </c>
      <c r="BP24" s="613"/>
      <c r="BQ24" s="613"/>
      <c r="BR24" s="613"/>
      <c r="BS24" s="614" t="s">
        <v>240</v>
      </c>
      <c r="BT24" s="614"/>
      <c r="BU24" s="614"/>
      <c r="BV24" s="614"/>
      <c r="BW24" s="614"/>
      <c r="BX24" s="614"/>
      <c r="BY24" s="614"/>
      <c r="BZ24" s="614"/>
      <c r="CA24" s="614"/>
      <c r="CB24" s="618"/>
      <c r="CD24" s="596" t="s">
        <v>295</v>
      </c>
      <c r="CE24" s="597"/>
      <c r="CF24" s="597"/>
      <c r="CG24" s="597"/>
      <c r="CH24" s="597"/>
      <c r="CI24" s="597"/>
      <c r="CJ24" s="597"/>
      <c r="CK24" s="597"/>
      <c r="CL24" s="597"/>
      <c r="CM24" s="597"/>
      <c r="CN24" s="597"/>
      <c r="CO24" s="597"/>
      <c r="CP24" s="597"/>
      <c r="CQ24" s="598"/>
      <c r="CR24" s="599">
        <v>1512477</v>
      </c>
      <c r="CS24" s="600"/>
      <c r="CT24" s="600"/>
      <c r="CU24" s="600"/>
      <c r="CV24" s="600"/>
      <c r="CW24" s="600"/>
      <c r="CX24" s="600"/>
      <c r="CY24" s="601"/>
      <c r="CZ24" s="604">
        <v>31.8</v>
      </c>
      <c r="DA24" s="605"/>
      <c r="DB24" s="605"/>
      <c r="DC24" s="621"/>
      <c r="DD24" s="644">
        <v>1126231</v>
      </c>
      <c r="DE24" s="600"/>
      <c r="DF24" s="600"/>
      <c r="DG24" s="600"/>
      <c r="DH24" s="600"/>
      <c r="DI24" s="600"/>
      <c r="DJ24" s="600"/>
      <c r="DK24" s="601"/>
      <c r="DL24" s="644">
        <v>1124789</v>
      </c>
      <c r="DM24" s="600"/>
      <c r="DN24" s="600"/>
      <c r="DO24" s="600"/>
      <c r="DP24" s="600"/>
      <c r="DQ24" s="600"/>
      <c r="DR24" s="600"/>
      <c r="DS24" s="600"/>
      <c r="DT24" s="600"/>
      <c r="DU24" s="600"/>
      <c r="DV24" s="601"/>
      <c r="DW24" s="604">
        <v>41.3</v>
      </c>
      <c r="DX24" s="605"/>
      <c r="DY24" s="605"/>
      <c r="DZ24" s="605"/>
      <c r="EA24" s="605"/>
      <c r="EB24" s="605"/>
      <c r="EC24" s="606"/>
    </row>
    <row r="25" spans="2:133" ht="11.25" customHeight="1" x14ac:dyDescent="0.15">
      <c r="B25" s="607" t="s">
        <v>296</v>
      </c>
      <c r="C25" s="608"/>
      <c r="D25" s="608"/>
      <c r="E25" s="608"/>
      <c r="F25" s="608"/>
      <c r="G25" s="608"/>
      <c r="H25" s="608"/>
      <c r="I25" s="608"/>
      <c r="J25" s="608"/>
      <c r="K25" s="608"/>
      <c r="L25" s="608"/>
      <c r="M25" s="608"/>
      <c r="N25" s="608"/>
      <c r="O25" s="608"/>
      <c r="P25" s="608"/>
      <c r="Q25" s="609"/>
      <c r="R25" s="610">
        <v>2866783</v>
      </c>
      <c r="S25" s="611"/>
      <c r="T25" s="611"/>
      <c r="U25" s="611"/>
      <c r="V25" s="611"/>
      <c r="W25" s="611"/>
      <c r="X25" s="611"/>
      <c r="Y25" s="612"/>
      <c r="Z25" s="613">
        <v>54.5</v>
      </c>
      <c r="AA25" s="613"/>
      <c r="AB25" s="613"/>
      <c r="AC25" s="613"/>
      <c r="AD25" s="614">
        <v>2697721</v>
      </c>
      <c r="AE25" s="614"/>
      <c r="AF25" s="614"/>
      <c r="AG25" s="614"/>
      <c r="AH25" s="614"/>
      <c r="AI25" s="614"/>
      <c r="AJ25" s="614"/>
      <c r="AK25" s="614"/>
      <c r="AL25" s="615">
        <v>100</v>
      </c>
      <c r="AM25" s="616"/>
      <c r="AN25" s="616"/>
      <c r="AO25" s="617"/>
      <c r="AP25" s="607" t="s">
        <v>297</v>
      </c>
      <c r="AQ25" s="626"/>
      <c r="AR25" s="626"/>
      <c r="AS25" s="626"/>
      <c r="AT25" s="626"/>
      <c r="AU25" s="626"/>
      <c r="AV25" s="626"/>
      <c r="AW25" s="626"/>
      <c r="AX25" s="626"/>
      <c r="AY25" s="626"/>
      <c r="AZ25" s="626"/>
      <c r="BA25" s="626"/>
      <c r="BB25" s="626"/>
      <c r="BC25" s="626"/>
      <c r="BD25" s="626"/>
      <c r="BE25" s="626"/>
      <c r="BF25" s="627"/>
      <c r="BG25" s="610" t="s">
        <v>240</v>
      </c>
      <c r="BH25" s="611"/>
      <c r="BI25" s="611"/>
      <c r="BJ25" s="611"/>
      <c r="BK25" s="611"/>
      <c r="BL25" s="611"/>
      <c r="BM25" s="611"/>
      <c r="BN25" s="612"/>
      <c r="BO25" s="613" t="s">
        <v>240</v>
      </c>
      <c r="BP25" s="613"/>
      <c r="BQ25" s="613"/>
      <c r="BR25" s="613"/>
      <c r="BS25" s="614" t="s">
        <v>240</v>
      </c>
      <c r="BT25" s="614"/>
      <c r="BU25" s="614"/>
      <c r="BV25" s="614"/>
      <c r="BW25" s="614"/>
      <c r="BX25" s="614"/>
      <c r="BY25" s="614"/>
      <c r="BZ25" s="614"/>
      <c r="CA25" s="614"/>
      <c r="CB25" s="618"/>
      <c r="CD25" s="607" t="s">
        <v>298</v>
      </c>
      <c r="CE25" s="608"/>
      <c r="CF25" s="608"/>
      <c r="CG25" s="608"/>
      <c r="CH25" s="608"/>
      <c r="CI25" s="608"/>
      <c r="CJ25" s="608"/>
      <c r="CK25" s="608"/>
      <c r="CL25" s="608"/>
      <c r="CM25" s="608"/>
      <c r="CN25" s="608"/>
      <c r="CO25" s="608"/>
      <c r="CP25" s="608"/>
      <c r="CQ25" s="609"/>
      <c r="CR25" s="610">
        <v>740013</v>
      </c>
      <c r="CS25" s="640"/>
      <c r="CT25" s="640"/>
      <c r="CU25" s="640"/>
      <c r="CV25" s="640"/>
      <c r="CW25" s="640"/>
      <c r="CX25" s="640"/>
      <c r="CY25" s="641"/>
      <c r="CZ25" s="615">
        <v>15.6</v>
      </c>
      <c r="DA25" s="642"/>
      <c r="DB25" s="642"/>
      <c r="DC25" s="645"/>
      <c r="DD25" s="619">
        <v>677081</v>
      </c>
      <c r="DE25" s="640"/>
      <c r="DF25" s="640"/>
      <c r="DG25" s="640"/>
      <c r="DH25" s="640"/>
      <c r="DI25" s="640"/>
      <c r="DJ25" s="640"/>
      <c r="DK25" s="641"/>
      <c r="DL25" s="619">
        <v>676337</v>
      </c>
      <c r="DM25" s="640"/>
      <c r="DN25" s="640"/>
      <c r="DO25" s="640"/>
      <c r="DP25" s="640"/>
      <c r="DQ25" s="640"/>
      <c r="DR25" s="640"/>
      <c r="DS25" s="640"/>
      <c r="DT25" s="640"/>
      <c r="DU25" s="640"/>
      <c r="DV25" s="641"/>
      <c r="DW25" s="615">
        <v>24.8</v>
      </c>
      <c r="DX25" s="642"/>
      <c r="DY25" s="642"/>
      <c r="DZ25" s="642"/>
      <c r="EA25" s="642"/>
      <c r="EB25" s="642"/>
      <c r="EC25" s="643"/>
    </row>
    <row r="26" spans="2:133" ht="11.25" customHeight="1" x14ac:dyDescent="0.15">
      <c r="B26" s="607" t="s">
        <v>299</v>
      </c>
      <c r="C26" s="608"/>
      <c r="D26" s="608"/>
      <c r="E26" s="608"/>
      <c r="F26" s="608"/>
      <c r="G26" s="608"/>
      <c r="H26" s="608"/>
      <c r="I26" s="608"/>
      <c r="J26" s="608"/>
      <c r="K26" s="608"/>
      <c r="L26" s="608"/>
      <c r="M26" s="608"/>
      <c r="N26" s="608"/>
      <c r="O26" s="608"/>
      <c r="P26" s="608"/>
      <c r="Q26" s="609"/>
      <c r="R26" s="610" t="s">
        <v>178</v>
      </c>
      <c r="S26" s="611"/>
      <c r="T26" s="611"/>
      <c r="U26" s="611"/>
      <c r="V26" s="611"/>
      <c r="W26" s="611"/>
      <c r="X26" s="611"/>
      <c r="Y26" s="612"/>
      <c r="Z26" s="613" t="s">
        <v>240</v>
      </c>
      <c r="AA26" s="613"/>
      <c r="AB26" s="613"/>
      <c r="AC26" s="613"/>
      <c r="AD26" s="614" t="s">
        <v>300</v>
      </c>
      <c r="AE26" s="614"/>
      <c r="AF26" s="614"/>
      <c r="AG26" s="614"/>
      <c r="AH26" s="614"/>
      <c r="AI26" s="614"/>
      <c r="AJ26" s="614"/>
      <c r="AK26" s="614"/>
      <c r="AL26" s="615" t="s">
        <v>240</v>
      </c>
      <c r="AM26" s="616"/>
      <c r="AN26" s="616"/>
      <c r="AO26" s="617"/>
      <c r="AP26" s="607" t="s">
        <v>301</v>
      </c>
      <c r="AQ26" s="626"/>
      <c r="AR26" s="626"/>
      <c r="AS26" s="626"/>
      <c r="AT26" s="626"/>
      <c r="AU26" s="626"/>
      <c r="AV26" s="626"/>
      <c r="AW26" s="626"/>
      <c r="AX26" s="626"/>
      <c r="AY26" s="626"/>
      <c r="AZ26" s="626"/>
      <c r="BA26" s="626"/>
      <c r="BB26" s="626"/>
      <c r="BC26" s="626"/>
      <c r="BD26" s="626"/>
      <c r="BE26" s="626"/>
      <c r="BF26" s="627"/>
      <c r="BG26" s="610" t="s">
        <v>178</v>
      </c>
      <c r="BH26" s="611"/>
      <c r="BI26" s="611"/>
      <c r="BJ26" s="611"/>
      <c r="BK26" s="611"/>
      <c r="BL26" s="611"/>
      <c r="BM26" s="611"/>
      <c r="BN26" s="612"/>
      <c r="BO26" s="613" t="s">
        <v>178</v>
      </c>
      <c r="BP26" s="613"/>
      <c r="BQ26" s="613"/>
      <c r="BR26" s="613"/>
      <c r="BS26" s="614" t="s">
        <v>178</v>
      </c>
      <c r="BT26" s="614"/>
      <c r="BU26" s="614"/>
      <c r="BV26" s="614"/>
      <c r="BW26" s="614"/>
      <c r="BX26" s="614"/>
      <c r="BY26" s="614"/>
      <c r="BZ26" s="614"/>
      <c r="CA26" s="614"/>
      <c r="CB26" s="618"/>
      <c r="CD26" s="607" t="s">
        <v>302</v>
      </c>
      <c r="CE26" s="608"/>
      <c r="CF26" s="608"/>
      <c r="CG26" s="608"/>
      <c r="CH26" s="608"/>
      <c r="CI26" s="608"/>
      <c r="CJ26" s="608"/>
      <c r="CK26" s="608"/>
      <c r="CL26" s="608"/>
      <c r="CM26" s="608"/>
      <c r="CN26" s="608"/>
      <c r="CO26" s="608"/>
      <c r="CP26" s="608"/>
      <c r="CQ26" s="609"/>
      <c r="CR26" s="610">
        <v>331549</v>
      </c>
      <c r="CS26" s="611"/>
      <c r="CT26" s="611"/>
      <c r="CU26" s="611"/>
      <c r="CV26" s="611"/>
      <c r="CW26" s="611"/>
      <c r="CX26" s="611"/>
      <c r="CY26" s="612"/>
      <c r="CZ26" s="615">
        <v>7</v>
      </c>
      <c r="DA26" s="642"/>
      <c r="DB26" s="642"/>
      <c r="DC26" s="645"/>
      <c r="DD26" s="619">
        <v>290179</v>
      </c>
      <c r="DE26" s="611"/>
      <c r="DF26" s="611"/>
      <c r="DG26" s="611"/>
      <c r="DH26" s="611"/>
      <c r="DI26" s="611"/>
      <c r="DJ26" s="611"/>
      <c r="DK26" s="612"/>
      <c r="DL26" s="619" t="s">
        <v>300</v>
      </c>
      <c r="DM26" s="611"/>
      <c r="DN26" s="611"/>
      <c r="DO26" s="611"/>
      <c r="DP26" s="611"/>
      <c r="DQ26" s="611"/>
      <c r="DR26" s="611"/>
      <c r="DS26" s="611"/>
      <c r="DT26" s="611"/>
      <c r="DU26" s="611"/>
      <c r="DV26" s="612"/>
      <c r="DW26" s="615" t="s">
        <v>178</v>
      </c>
      <c r="DX26" s="642"/>
      <c r="DY26" s="642"/>
      <c r="DZ26" s="642"/>
      <c r="EA26" s="642"/>
      <c r="EB26" s="642"/>
      <c r="EC26" s="643"/>
    </row>
    <row r="27" spans="2:133" ht="11.25" customHeight="1" x14ac:dyDescent="0.15">
      <c r="B27" s="607" t="s">
        <v>303</v>
      </c>
      <c r="C27" s="608"/>
      <c r="D27" s="608"/>
      <c r="E27" s="608"/>
      <c r="F27" s="608"/>
      <c r="G27" s="608"/>
      <c r="H27" s="608"/>
      <c r="I27" s="608"/>
      <c r="J27" s="608"/>
      <c r="K27" s="608"/>
      <c r="L27" s="608"/>
      <c r="M27" s="608"/>
      <c r="N27" s="608"/>
      <c r="O27" s="608"/>
      <c r="P27" s="608"/>
      <c r="Q27" s="609"/>
      <c r="R27" s="610">
        <v>49792</v>
      </c>
      <c r="S27" s="611"/>
      <c r="T27" s="611"/>
      <c r="U27" s="611"/>
      <c r="V27" s="611"/>
      <c r="W27" s="611"/>
      <c r="X27" s="611"/>
      <c r="Y27" s="612"/>
      <c r="Z27" s="613">
        <v>0.9</v>
      </c>
      <c r="AA27" s="613"/>
      <c r="AB27" s="613"/>
      <c r="AC27" s="613"/>
      <c r="AD27" s="614" t="s">
        <v>178</v>
      </c>
      <c r="AE27" s="614"/>
      <c r="AF27" s="614"/>
      <c r="AG27" s="614"/>
      <c r="AH27" s="614"/>
      <c r="AI27" s="614"/>
      <c r="AJ27" s="614"/>
      <c r="AK27" s="614"/>
      <c r="AL27" s="615" t="s">
        <v>178</v>
      </c>
      <c r="AM27" s="616"/>
      <c r="AN27" s="616"/>
      <c r="AO27" s="617"/>
      <c r="AP27" s="607" t="s">
        <v>304</v>
      </c>
      <c r="AQ27" s="608"/>
      <c r="AR27" s="608"/>
      <c r="AS27" s="608"/>
      <c r="AT27" s="608"/>
      <c r="AU27" s="608"/>
      <c r="AV27" s="608"/>
      <c r="AW27" s="608"/>
      <c r="AX27" s="608"/>
      <c r="AY27" s="608"/>
      <c r="AZ27" s="608"/>
      <c r="BA27" s="608"/>
      <c r="BB27" s="608"/>
      <c r="BC27" s="608"/>
      <c r="BD27" s="608"/>
      <c r="BE27" s="608"/>
      <c r="BF27" s="609"/>
      <c r="BG27" s="610">
        <v>545265</v>
      </c>
      <c r="BH27" s="611"/>
      <c r="BI27" s="611"/>
      <c r="BJ27" s="611"/>
      <c r="BK27" s="611"/>
      <c r="BL27" s="611"/>
      <c r="BM27" s="611"/>
      <c r="BN27" s="612"/>
      <c r="BO27" s="613">
        <v>100</v>
      </c>
      <c r="BP27" s="613"/>
      <c r="BQ27" s="613"/>
      <c r="BR27" s="613"/>
      <c r="BS27" s="614" t="s">
        <v>240</v>
      </c>
      <c r="BT27" s="614"/>
      <c r="BU27" s="614"/>
      <c r="BV27" s="614"/>
      <c r="BW27" s="614"/>
      <c r="BX27" s="614"/>
      <c r="BY27" s="614"/>
      <c r="BZ27" s="614"/>
      <c r="CA27" s="614"/>
      <c r="CB27" s="618"/>
      <c r="CD27" s="607" t="s">
        <v>305</v>
      </c>
      <c r="CE27" s="608"/>
      <c r="CF27" s="608"/>
      <c r="CG27" s="608"/>
      <c r="CH27" s="608"/>
      <c r="CI27" s="608"/>
      <c r="CJ27" s="608"/>
      <c r="CK27" s="608"/>
      <c r="CL27" s="608"/>
      <c r="CM27" s="608"/>
      <c r="CN27" s="608"/>
      <c r="CO27" s="608"/>
      <c r="CP27" s="608"/>
      <c r="CQ27" s="609"/>
      <c r="CR27" s="610">
        <v>444261</v>
      </c>
      <c r="CS27" s="640"/>
      <c r="CT27" s="640"/>
      <c r="CU27" s="640"/>
      <c r="CV27" s="640"/>
      <c r="CW27" s="640"/>
      <c r="CX27" s="640"/>
      <c r="CY27" s="641"/>
      <c r="CZ27" s="615">
        <v>9.4</v>
      </c>
      <c r="DA27" s="642"/>
      <c r="DB27" s="642"/>
      <c r="DC27" s="645"/>
      <c r="DD27" s="619">
        <v>120947</v>
      </c>
      <c r="DE27" s="640"/>
      <c r="DF27" s="640"/>
      <c r="DG27" s="640"/>
      <c r="DH27" s="640"/>
      <c r="DI27" s="640"/>
      <c r="DJ27" s="640"/>
      <c r="DK27" s="641"/>
      <c r="DL27" s="619">
        <v>120249</v>
      </c>
      <c r="DM27" s="640"/>
      <c r="DN27" s="640"/>
      <c r="DO27" s="640"/>
      <c r="DP27" s="640"/>
      <c r="DQ27" s="640"/>
      <c r="DR27" s="640"/>
      <c r="DS27" s="640"/>
      <c r="DT27" s="640"/>
      <c r="DU27" s="640"/>
      <c r="DV27" s="641"/>
      <c r="DW27" s="615">
        <v>4.4000000000000004</v>
      </c>
      <c r="DX27" s="642"/>
      <c r="DY27" s="642"/>
      <c r="DZ27" s="642"/>
      <c r="EA27" s="642"/>
      <c r="EB27" s="642"/>
      <c r="EC27" s="643"/>
    </row>
    <row r="28" spans="2:133" ht="11.25" customHeight="1" x14ac:dyDescent="0.15">
      <c r="B28" s="607" t="s">
        <v>306</v>
      </c>
      <c r="C28" s="608"/>
      <c r="D28" s="608"/>
      <c r="E28" s="608"/>
      <c r="F28" s="608"/>
      <c r="G28" s="608"/>
      <c r="H28" s="608"/>
      <c r="I28" s="608"/>
      <c r="J28" s="608"/>
      <c r="K28" s="608"/>
      <c r="L28" s="608"/>
      <c r="M28" s="608"/>
      <c r="N28" s="608"/>
      <c r="O28" s="608"/>
      <c r="P28" s="608"/>
      <c r="Q28" s="609"/>
      <c r="R28" s="610">
        <v>33673</v>
      </c>
      <c r="S28" s="611"/>
      <c r="T28" s="611"/>
      <c r="U28" s="611"/>
      <c r="V28" s="611"/>
      <c r="W28" s="611"/>
      <c r="X28" s="611"/>
      <c r="Y28" s="612"/>
      <c r="Z28" s="613">
        <v>0.6</v>
      </c>
      <c r="AA28" s="613"/>
      <c r="AB28" s="613"/>
      <c r="AC28" s="613"/>
      <c r="AD28" s="614" t="s">
        <v>240</v>
      </c>
      <c r="AE28" s="614"/>
      <c r="AF28" s="614"/>
      <c r="AG28" s="614"/>
      <c r="AH28" s="614"/>
      <c r="AI28" s="614"/>
      <c r="AJ28" s="614"/>
      <c r="AK28" s="614"/>
      <c r="AL28" s="615" t="s">
        <v>178</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307</v>
      </c>
      <c r="CE28" s="608"/>
      <c r="CF28" s="608"/>
      <c r="CG28" s="608"/>
      <c r="CH28" s="608"/>
      <c r="CI28" s="608"/>
      <c r="CJ28" s="608"/>
      <c r="CK28" s="608"/>
      <c r="CL28" s="608"/>
      <c r="CM28" s="608"/>
      <c r="CN28" s="608"/>
      <c r="CO28" s="608"/>
      <c r="CP28" s="608"/>
      <c r="CQ28" s="609"/>
      <c r="CR28" s="610">
        <v>328203</v>
      </c>
      <c r="CS28" s="611"/>
      <c r="CT28" s="611"/>
      <c r="CU28" s="611"/>
      <c r="CV28" s="611"/>
      <c r="CW28" s="611"/>
      <c r="CX28" s="611"/>
      <c r="CY28" s="612"/>
      <c r="CZ28" s="615">
        <v>6.9</v>
      </c>
      <c r="DA28" s="642"/>
      <c r="DB28" s="642"/>
      <c r="DC28" s="645"/>
      <c r="DD28" s="619">
        <v>328203</v>
      </c>
      <c r="DE28" s="611"/>
      <c r="DF28" s="611"/>
      <c r="DG28" s="611"/>
      <c r="DH28" s="611"/>
      <c r="DI28" s="611"/>
      <c r="DJ28" s="611"/>
      <c r="DK28" s="612"/>
      <c r="DL28" s="619">
        <v>328203</v>
      </c>
      <c r="DM28" s="611"/>
      <c r="DN28" s="611"/>
      <c r="DO28" s="611"/>
      <c r="DP28" s="611"/>
      <c r="DQ28" s="611"/>
      <c r="DR28" s="611"/>
      <c r="DS28" s="611"/>
      <c r="DT28" s="611"/>
      <c r="DU28" s="611"/>
      <c r="DV28" s="612"/>
      <c r="DW28" s="615">
        <v>12</v>
      </c>
      <c r="DX28" s="642"/>
      <c r="DY28" s="642"/>
      <c r="DZ28" s="642"/>
      <c r="EA28" s="642"/>
      <c r="EB28" s="642"/>
      <c r="EC28" s="643"/>
    </row>
    <row r="29" spans="2:133" ht="11.25" customHeight="1" x14ac:dyDescent="0.15">
      <c r="B29" s="607" t="s">
        <v>308</v>
      </c>
      <c r="C29" s="608"/>
      <c r="D29" s="608"/>
      <c r="E29" s="608"/>
      <c r="F29" s="608"/>
      <c r="G29" s="608"/>
      <c r="H29" s="608"/>
      <c r="I29" s="608"/>
      <c r="J29" s="608"/>
      <c r="K29" s="608"/>
      <c r="L29" s="608"/>
      <c r="M29" s="608"/>
      <c r="N29" s="608"/>
      <c r="O29" s="608"/>
      <c r="P29" s="608"/>
      <c r="Q29" s="609"/>
      <c r="R29" s="610">
        <v>10262</v>
      </c>
      <c r="S29" s="611"/>
      <c r="T29" s="611"/>
      <c r="U29" s="611"/>
      <c r="V29" s="611"/>
      <c r="W29" s="611"/>
      <c r="X29" s="611"/>
      <c r="Y29" s="612"/>
      <c r="Z29" s="613">
        <v>0.2</v>
      </c>
      <c r="AA29" s="613"/>
      <c r="AB29" s="613"/>
      <c r="AC29" s="613"/>
      <c r="AD29" s="614" t="s">
        <v>240</v>
      </c>
      <c r="AE29" s="614"/>
      <c r="AF29" s="614"/>
      <c r="AG29" s="614"/>
      <c r="AH29" s="614"/>
      <c r="AI29" s="614"/>
      <c r="AJ29" s="614"/>
      <c r="AK29" s="614"/>
      <c r="AL29" s="615" t="s">
        <v>178</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309</v>
      </c>
      <c r="CE29" s="649"/>
      <c r="CF29" s="607" t="s">
        <v>310</v>
      </c>
      <c r="CG29" s="608"/>
      <c r="CH29" s="608"/>
      <c r="CI29" s="608"/>
      <c r="CJ29" s="608"/>
      <c r="CK29" s="608"/>
      <c r="CL29" s="608"/>
      <c r="CM29" s="608"/>
      <c r="CN29" s="608"/>
      <c r="CO29" s="608"/>
      <c r="CP29" s="608"/>
      <c r="CQ29" s="609"/>
      <c r="CR29" s="610">
        <v>328203</v>
      </c>
      <c r="CS29" s="640"/>
      <c r="CT29" s="640"/>
      <c r="CU29" s="640"/>
      <c r="CV29" s="640"/>
      <c r="CW29" s="640"/>
      <c r="CX29" s="640"/>
      <c r="CY29" s="641"/>
      <c r="CZ29" s="615">
        <v>6.9</v>
      </c>
      <c r="DA29" s="642"/>
      <c r="DB29" s="642"/>
      <c r="DC29" s="645"/>
      <c r="DD29" s="619">
        <v>328203</v>
      </c>
      <c r="DE29" s="640"/>
      <c r="DF29" s="640"/>
      <c r="DG29" s="640"/>
      <c r="DH29" s="640"/>
      <c r="DI29" s="640"/>
      <c r="DJ29" s="640"/>
      <c r="DK29" s="641"/>
      <c r="DL29" s="619">
        <v>328203</v>
      </c>
      <c r="DM29" s="640"/>
      <c r="DN29" s="640"/>
      <c r="DO29" s="640"/>
      <c r="DP29" s="640"/>
      <c r="DQ29" s="640"/>
      <c r="DR29" s="640"/>
      <c r="DS29" s="640"/>
      <c r="DT29" s="640"/>
      <c r="DU29" s="640"/>
      <c r="DV29" s="641"/>
      <c r="DW29" s="615">
        <v>12</v>
      </c>
      <c r="DX29" s="642"/>
      <c r="DY29" s="642"/>
      <c r="DZ29" s="642"/>
      <c r="EA29" s="642"/>
      <c r="EB29" s="642"/>
      <c r="EC29" s="643"/>
    </row>
    <row r="30" spans="2:133" ht="11.25" customHeight="1" x14ac:dyDescent="0.15">
      <c r="B30" s="607" t="s">
        <v>311</v>
      </c>
      <c r="C30" s="608"/>
      <c r="D30" s="608"/>
      <c r="E30" s="608"/>
      <c r="F30" s="608"/>
      <c r="G30" s="608"/>
      <c r="H30" s="608"/>
      <c r="I30" s="608"/>
      <c r="J30" s="608"/>
      <c r="K30" s="608"/>
      <c r="L30" s="608"/>
      <c r="M30" s="608"/>
      <c r="N30" s="608"/>
      <c r="O30" s="608"/>
      <c r="P30" s="608"/>
      <c r="Q30" s="609"/>
      <c r="R30" s="610">
        <v>547120</v>
      </c>
      <c r="S30" s="611"/>
      <c r="T30" s="611"/>
      <c r="U30" s="611"/>
      <c r="V30" s="611"/>
      <c r="W30" s="611"/>
      <c r="X30" s="611"/>
      <c r="Y30" s="612"/>
      <c r="Z30" s="613">
        <v>10.4</v>
      </c>
      <c r="AA30" s="613"/>
      <c r="AB30" s="613"/>
      <c r="AC30" s="613"/>
      <c r="AD30" s="614" t="s">
        <v>240</v>
      </c>
      <c r="AE30" s="614"/>
      <c r="AF30" s="614"/>
      <c r="AG30" s="614"/>
      <c r="AH30" s="614"/>
      <c r="AI30" s="614"/>
      <c r="AJ30" s="614"/>
      <c r="AK30" s="614"/>
      <c r="AL30" s="615" t="s">
        <v>240</v>
      </c>
      <c r="AM30" s="616"/>
      <c r="AN30" s="616"/>
      <c r="AO30" s="617"/>
      <c r="AP30" s="592" t="s">
        <v>226</v>
      </c>
      <c r="AQ30" s="593"/>
      <c r="AR30" s="593"/>
      <c r="AS30" s="593"/>
      <c r="AT30" s="593"/>
      <c r="AU30" s="593"/>
      <c r="AV30" s="593"/>
      <c r="AW30" s="593"/>
      <c r="AX30" s="593"/>
      <c r="AY30" s="593"/>
      <c r="AZ30" s="593"/>
      <c r="BA30" s="593"/>
      <c r="BB30" s="593"/>
      <c r="BC30" s="593"/>
      <c r="BD30" s="593"/>
      <c r="BE30" s="593"/>
      <c r="BF30" s="594"/>
      <c r="BG30" s="592" t="s">
        <v>312</v>
      </c>
      <c r="BH30" s="646"/>
      <c r="BI30" s="646"/>
      <c r="BJ30" s="646"/>
      <c r="BK30" s="646"/>
      <c r="BL30" s="646"/>
      <c r="BM30" s="646"/>
      <c r="BN30" s="646"/>
      <c r="BO30" s="646"/>
      <c r="BP30" s="646"/>
      <c r="BQ30" s="647"/>
      <c r="BR30" s="592" t="s">
        <v>313</v>
      </c>
      <c r="BS30" s="646"/>
      <c r="BT30" s="646"/>
      <c r="BU30" s="646"/>
      <c r="BV30" s="646"/>
      <c r="BW30" s="646"/>
      <c r="BX30" s="646"/>
      <c r="BY30" s="646"/>
      <c r="BZ30" s="646"/>
      <c r="CA30" s="646"/>
      <c r="CB30" s="647"/>
      <c r="CD30" s="650"/>
      <c r="CE30" s="651"/>
      <c r="CF30" s="607" t="s">
        <v>314</v>
      </c>
      <c r="CG30" s="608"/>
      <c r="CH30" s="608"/>
      <c r="CI30" s="608"/>
      <c r="CJ30" s="608"/>
      <c r="CK30" s="608"/>
      <c r="CL30" s="608"/>
      <c r="CM30" s="608"/>
      <c r="CN30" s="608"/>
      <c r="CO30" s="608"/>
      <c r="CP30" s="608"/>
      <c r="CQ30" s="609"/>
      <c r="CR30" s="610">
        <v>323944</v>
      </c>
      <c r="CS30" s="611"/>
      <c r="CT30" s="611"/>
      <c r="CU30" s="611"/>
      <c r="CV30" s="611"/>
      <c r="CW30" s="611"/>
      <c r="CX30" s="611"/>
      <c r="CY30" s="612"/>
      <c r="CZ30" s="615">
        <v>6.8</v>
      </c>
      <c r="DA30" s="642"/>
      <c r="DB30" s="642"/>
      <c r="DC30" s="645"/>
      <c r="DD30" s="619">
        <v>323944</v>
      </c>
      <c r="DE30" s="611"/>
      <c r="DF30" s="611"/>
      <c r="DG30" s="611"/>
      <c r="DH30" s="611"/>
      <c r="DI30" s="611"/>
      <c r="DJ30" s="611"/>
      <c r="DK30" s="612"/>
      <c r="DL30" s="619">
        <v>323944</v>
      </c>
      <c r="DM30" s="611"/>
      <c r="DN30" s="611"/>
      <c r="DO30" s="611"/>
      <c r="DP30" s="611"/>
      <c r="DQ30" s="611"/>
      <c r="DR30" s="611"/>
      <c r="DS30" s="611"/>
      <c r="DT30" s="611"/>
      <c r="DU30" s="611"/>
      <c r="DV30" s="612"/>
      <c r="DW30" s="615">
        <v>11.9</v>
      </c>
      <c r="DX30" s="642"/>
      <c r="DY30" s="642"/>
      <c r="DZ30" s="642"/>
      <c r="EA30" s="642"/>
      <c r="EB30" s="642"/>
      <c r="EC30" s="643"/>
    </row>
    <row r="31" spans="2:133" ht="11.25" customHeight="1" x14ac:dyDescent="0.15">
      <c r="B31" s="623" t="s">
        <v>315</v>
      </c>
      <c r="C31" s="624"/>
      <c r="D31" s="624"/>
      <c r="E31" s="624"/>
      <c r="F31" s="624"/>
      <c r="G31" s="624"/>
      <c r="H31" s="624"/>
      <c r="I31" s="624"/>
      <c r="J31" s="624"/>
      <c r="K31" s="624"/>
      <c r="L31" s="624"/>
      <c r="M31" s="624"/>
      <c r="N31" s="624"/>
      <c r="O31" s="624"/>
      <c r="P31" s="624"/>
      <c r="Q31" s="625"/>
      <c r="R31" s="610" t="s">
        <v>240</v>
      </c>
      <c r="S31" s="611"/>
      <c r="T31" s="611"/>
      <c r="U31" s="611"/>
      <c r="V31" s="611"/>
      <c r="W31" s="611"/>
      <c r="X31" s="611"/>
      <c r="Y31" s="612"/>
      <c r="Z31" s="613" t="s">
        <v>178</v>
      </c>
      <c r="AA31" s="613"/>
      <c r="AB31" s="613"/>
      <c r="AC31" s="613"/>
      <c r="AD31" s="614" t="s">
        <v>240</v>
      </c>
      <c r="AE31" s="614"/>
      <c r="AF31" s="614"/>
      <c r="AG31" s="614"/>
      <c r="AH31" s="614"/>
      <c r="AI31" s="614"/>
      <c r="AJ31" s="614"/>
      <c r="AK31" s="614"/>
      <c r="AL31" s="615" t="s">
        <v>178</v>
      </c>
      <c r="AM31" s="616"/>
      <c r="AN31" s="616"/>
      <c r="AO31" s="617"/>
      <c r="AP31" s="658" t="s">
        <v>316</v>
      </c>
      <c r="AQ31" s="659"/>
      <c r="AR31" s="659"/>
      <c r="AS31" s="659"/>
      <c r="AT31" s="664" t="s">
        <v>317</v>
      </c>
      <c r="AU31" s="211"/>
      <c r="AV31" s="211"/>
      <c r="AW31" s="211"/>
      <c r="AX31" s="596" t="s">
        <v>190</v>
      </c>
      <c r="AY31" s="597"/>
      <c r="AZ31" s="597"/>
      <c r="BA31" s="597"/>
      <c r="BB31" s="597"/>
      <c r="BC31" s="597"/>
      <c r="BD31" s="597"/>
      <c r="BE31" s="597"/>
      <c r="BF31" s="598"/>
      <c r="BG31" s="657">
        <v>99.3</v>
      </c>
      <c r="BH31" s="654"/>
      <c r="BI31" s="654"/>
      <c r="BJ31" s="654"/>
      <c r="BK31" s="654"/>
      <c r="BL31" s="654"/>
      <c r="BM31" s="605">
        <v>97.4</v>
      </c>
      <c r="BN31" s="654"/>
      <c r="BO31" s="654"/>
      <c r="BP31" s="654"/>
      <c r="BQ31" s="655"/>
      <c r="BR31" s="657">
        <v>99.4</v>
      </c>
      <c r="BS31" s="654"/>
      <c r="BT31" s="654"/>
      <c r="BU31" s="654"/>
      <c r="BV31" s="654"/>
      <c r="BW31" s="654"/>
      <c r="BX31" s="605">
        <v>97.7</v>
      </c>
      <c r="BY31" s="654"/>
      <c r="BZ31" s="654"/>
      <c r="CA31" s="654"/>
      <c r="CB31" s="655"/>
      <c r="CD31" s="650"/>
      <c r="CE31" s="651"/>
      <c r="CF31" s="607" t="s">
        <v>318</v>
      </c>
      <c r="CG31" s="608"/>
      <c r="CH31" s="608"/>
      <c r="CI31" s="608"/>
      <c r="CJ31" s="608"/>
      <c r="CK31" s="608"/>
      <c r="CL31" s="608"/>
      <c r="CM31" s="608"/>
      <c r="CN31" s="608"/>
      <c r="CO31" s="608"/>
      <c r="CP31" s="608"/>
      <c r="CQ31" s="609"/>
      <c r="CR31" s="610">
        <v>4259</v>
      </c>
      <c r="CS31" s="640"/>
      <c r="CT31" s="640"/>
      <c r="CU31" s="640"/>
      <c r="CV31" s="640"/>
      <c r="CW31" s="640"/>
      <c r="CX31" s="640"/>
      <c r="CY31" s="641"/>
      <c r="CZ31" s="615">
        <v>0.1</v>
      </c>
      <c r="DA31" s="642"/>
      <c r="DB31" s="642"/>
      <c r="DC31" s="645"/>
      <c r="DD31" s="619">
        <v>4259</v>
      </c>
      <c r="DE31" s="640"/>
      <c r="DF31" s="640"/>
      <c r="DG31" s="640"/>
      <c r="DH31" s="640"/>
      <c r="DI31" s="640"/>
      <c r="DJ31" s="640"/>
      <c r="DK31" s="641"/>
      <c r="DL31" s="619">
        <v>4259</v>
      </c>
      <c r="DM31" s="640"/>
      <c r="DN31" s="640"/>
      <c r="DO31" s="640"/>
      <c r="DP31" s="640"/>
      <c r="DQ31" s="640"/>
      <c r="DR31" s="640"/>
      <c r="DS31" s="640"/>
      <c r="DT31" s="640"/>
      <c r="DU31" s="640"/>
      <c r="DV31" s="641"/>
      <c r="DW31" s="615">
        <v>0.2</v>
      </c>
      <c r="DX31" s="642"/>
      <c r="DY31" s="642"/>
      <c r="DZ31" s="642"/>
      <c r="EA31" s="642"/>
      <c r="EB31" s="642"/>
      <c r="EC31" s="643"/>
    </row>
    <row r="32" spans="2:133" ht="11.25" customHeight="1" x14ac:dyDescent="0.15">
      <c r="B32" s="607" t="s">
        <v>319</v>
      </c>
      <c r="C32" s="608"/>
      <c r="D32" s="608"/>
      <c r="E32" s="608"/>
      <c r="F32" s="608"/>
      <c r="G32" s="608"/>
      <c r="H32" s="608"/>
      <c r="I32" s="608"/>
      <c r="J32" s="608"/>
      <c r="K32" s="608"/>
      <c r="L32" s="608"/>
      <c r="M32" s="608"/>
      <c r="N32" s="608"/>
      <c r="O32" s="608"/>
      <c r="P32" s="608"/>
      <c r="Q32" s="609"/>
      <c r="R32" s="610">
        <v>201227</v>
      </c>
      <c r="S32" s="611"/>
      <c r="T32" s="611"/>
      <c r="U32" s="611"/>
      <c r="V32" s="611"/>
      <c r="W32" s="611"/>
      <c r="X32" s="611"/>
      <c r="Y32" s="612"/>
      <c r="Z32" s="613">
        <v>3.8</v>
      </c>
      <c r="AA32" s="613"/>
      <c r="AB32" s="613"/>
      <c r="AC32" s="613"/>
      <c r="AD32" s="614" t="s">
        <v>140</v>
      </c>
      <c r="AE32" s="614"/>
      <c r="AF32" s="614"/>
      <c r="AG32" s="614"/>
      <c r="AH32" s="614"/>
      <c r="AI32" s="614"/>
      <c r="AJ32" s="614"/>
      <c r="AK32" s="614"/>
      <c r="AL32" s="615" t="s">
        <v>178</v>
      </c>
      <c r="AM32" s="616"/>
      <c r="AN32" s="616"/>
      <c r="AO32" s="617"/>
      <c r="AP32" s="660"/>
      <c r="AQ32" s="661"/>
      <c r="AR32" s="661"/>
      <c r="AS32" s="661"/>
      <c r="AT32" s="665"/>
      <c r="AU32" s="207" t="s">
        <v>320</v>
      </c>
      <c r="AX32" s="607" t="s">
        <v>321</v>
      </c>
      <c r="AY32" s="608"/>
      <c r="AZ32" s="608"/>
      <c r="BA32" s="608"/>
      <c r="BB32" s="608"/>
      <c r="BC32" s="608"/>
      <c r="BD32" s="608"/>
      <c r="BE32" s="608"/>
      <c r="BF32" s="609"/>
      <c r="BG32" s="667">
        <v>99.7</v>
      </c>
      <c r="BH32" s="640"/>
      <c r="BI32" s="640"/>
      <c r="BJ32" s="640"/>
      <c r="BK32" s="640"/>
      <c r="BL32" s="640"/>
      <c r="BM32" s="616">
        <v>99.2</v>
      </c>
      <c r="BN32" s="640"/>
      <c r="BO32" s="640"/>
      <c r="BP32" s="640"/>
      <c r="BQ32" s="656"/>
      <c r="BR32" s="667">
        <v>99.7</v>
      </c>
      <c r="BS32" s="640"/>
      <c r="BT32" s="640"/>
      <c r="BU32" s="640"/>
      <c r="BV32" s="640"/>
      <c r="BW32" s="640"/>
      <c r="BX32" s="616">
        <v>99.2</v>
      </c>
      <c r="BY32" s="640"/>
      <c r="BZ32" s="640"/>
      <c r="CA32" s="640"/>
      <c r="CB32" s="656"/>
      <c r="CD32" s="652"/>
      <c r="CE32" s="653"/>
      <c r="CF32" s="607" t="s">
        <v>322</v>
      </c>
      <c r="CG32" s="608"/>
      <c r="CH32" s="608"/>
      <c r="CI32" s="608"/>
      <c r="CJ32" s="608"/>
      <c r="CK32" s="608"/>
      <c r="CL32" s="608"/>
      <c r="CM32" s="608"/>
      <c r="CN32" s="608"/>
      <c r="CO32" s="608"/>
      <c r="CP32" s="608"/>
      <c r="CQ32" s="609"/>
      <c r="CR32" s="610" t="s">
        <v>240</v>
      </c>
      <c r="CS32" s="611"/>
      <c r="CT32" s="611"/>
      <c r="CU32" s="611"/>
      <c r="CV32" s="611"/>
      <c r="CW32" s="611"/>
      <c r="CX32" s="611"/>
      <c r="CY32" s="612"/>
      <c r="CZ32" s="615" t="s">
        <v>178</v>
      </c>
      <c r="DA32" s="642"/>
      <c r="DB32" s="642"/>
      <c r="DC32" s="645"/>
      <c r="DD32" s="619" t="s">
        <v>178</v>
      </c>
      <c r="DE32" s="611"/>
      <c r="DF32" s="611"/>
      <c r="DG32" s="611"/>
      <c r="DH32" s="611"/>
      <c r="DI32" s="611"/>
      <c r="DJ32" s="611"/>
      <c r="DK32" s="612"/>
      <c r="DL32" s="619" t="s">
        <v>178</v>
      </c>
      <c r="DM32" s="611"/>
      <c r="DN32" s="611"/>
      <c r="DO32" s="611"/>
      <c r="DP32" s="611"/>
      <c r="DQ32" s="611"/>
      <c r="DR32" s="611"/>
      <c r="DS32" s="611"/>
      <c r="DT32" s="611"/>
      <c r="DU32" s="611"/>
      <c r="DV32" s="612"/>
      <c r="DW32" s="615" t="s">
        <v>240</v>
      </c>
      <c r="DX32" s="642"/>
      <c r="DY32" s="642"/>
      <c r="DZ32" s="642"/>
      <c r="EA32" s="642"/>
      <c r="EB32" s="642"/>
      <c r="EC32" s="643"/>
    </row>
    <row r="33" spans="2:133" ht="11.25" customHeight="1" x14ac:dyDescent="0.15">
      <c r="B33" s="607" t="s">
        <v>323</v>
      </c>
      <c r="C33" s="608"/>
      <c r="D33" s="608"/>
      <c r="E33" s="608"/>
      <c r="F33" s="608"/>
      <c r="G33" s="608"/>
      <c r="H33" s="608"/>
      <c r="I33" s="608"/>
      <c r="J33" s="608"/>
      <c r="K33" s="608"/>
      <c r="L33" s="608"/>
      <c r="M33" s="608"/>
      <c r="N33" s="608"/>
      <c r="O33" s="608"/>
      <c r="P33" s="608"/>
      <c r="Q33" s="609"/>
      <c r="R33" s="610">
        <v>58370</v>
      </c>
      <c r="S33" s="611"/>
      <c r="T33" s="611"/>
      <c r="U33" s="611"/>
      <c r="V33" s="611"/>
      <c r="W33" s="611"/>
      <c r="X33" s="611"/>
      <c r="Y33" s="612"/>
      <c r="Z33" s="613">
        <v>1.1000000000000001</v>
      </c>
      <c r="AA33" s="613"/>
      <c r="AB33" s="613"/>
      <c r="AC33" s="613"/>
      <c r="AD33" s="614">
        <v>233</v>
      </c>
      <c r="AE33" s="614"/>
      <c r="AF33" s="614"/>
      <c r="AG33" s="614"/>
      <c r="AH33" s="614"/>
      <c r="AI33" s="614"/>
      <c r="AJ33" s="614"/>
      <c r="AK33" s="614"/>
      <c r="AL33" s="615">
        <v>0</v>
      </c>
      <c r="AM33" s="616"/>
      <c r="AN33" s="616"/>
      <c r="AO33" s="617"/>
      <c r="AP33" s="662"/>
      <c r="AQ33" s="663"/>
      <c r="AR33" s="663"/>
      <c r="AS33" s="663"/>
      <c r="AT33" s="666"/>
      <c r="AU33" s="212"/>
      <c r="AV33" s="212"/>
      <c r="AW33" s="212"/>
      <c r="AX33" s="631" t="s">
        <v>324</v>
      </c>
      <c r="AY33" s="632"/>
      <c r="AZ33" s="632"/>
      <c r="BA33" s="632"/>
      <c r="BB33" s="632"/>
      <c r="BC33" s="632"/>
      <c r="BD33" s="632"/>
      <c r="BE33" s="632"/>
      <c r="BF33" s="633"/>
      <c r="BG33" s="668">
        <v>98.8</v>
      </c>
      <c r="BH33" s="669"/>
      <c r="BI33" s="669"/>
      <c r="BJ33" s="669"/>
      <c r="BK33" s="669"/>
      <c r="BL33" s="669"/>
      <c r="BM33" s="670">
        <v>95</v>
      </c>
      <c r="BN33" s="669"/>
      <c r="BO33" s="669"/>
      <c r="BP33" s="669"/>
      <c r="BQ33" s="671"/>
      <c r="BR33" s="668">
        <v>99</v>
      </c>
      <c r="BS33" s="669"/>
      <c r="BT33" s="669"/>
      <c r="BU33" s="669"/>
      <c r="BV33" s="669"/>
      <c r="BW33" s="669"/>
      <c r="BX33" s="670">
        <v>95.7</v>
      </c>
      <c r="BY33" s="669"/>
      <c r="BZ33" s="669"/>
      <c r="CA33" s="669"/>
      <c r="CB33" s="671"/>
      <c r="CD33" s="607" t="s">
        <v>325</v>
      </c>
      <c r="CE33" s="608"/>
      <c r="CF33" s="608"/>
      <c r="CG33" s="608"/>
      <c r="CH33" s="608"/>
      <c r="CI33" s="608"/>
      <c r="CJ33" s="608"/>
      <c r="CK33" s="608"/>
      <c r="CL33" s="608"/>
      <c r="CM33" s="608"/>
      <c r="CN33" s="608"/>
      <c r="CO33" s="608"/>
      <c r="CP33" s="608"/>
      <c r="CQ33" s="609"/>
      <c r="CR33" s="610">
        <v>1754054</v>
      </c>
      <c r="CS33" s="640"/>
      <c r="CT33" s="640"/>
      <c r="CU33" s="640"/>
      <c r="CV33" s="640"/>
      <c r="CW33" s="640"/>
      <c r="CX33" s="640"/>
      <c r="CY33" s="641"/>
      <c r="CZ33" s="615">
        <v>36.9</v>
      </c>
      <c r="DA33" s="642"/>
      <c r="DB33" s="642"/>
      <c r="DC33" s="645"/>
      <c r="DD33" s="619">
        <v>1476910</v>
      </c>
      <c r="DE33" s="640"/>
      <c r="DF33" s="640"/>
      <c r="DG33" s="640"/>
      <c r="DH33" s="640"/>
      <c r="DI33" s="640"/>
      <c r="DJ33" s="640"/>
      <c r="DK33" s="641"/>
      <c r="DL33" s="619">
        <v>999994</v>
      </c>
      <c r="DM33" s="640"/>
      <c r="DN33" s="640"/>
      <c r="DO33" s="640"/>
      <c r="DP33" s="640"/>
      <c r="DQ33" s="640"/>
      <c r="DR33" s="640"/>
      <c r="DS33" s="640"/>
      <c r="DT33" s="640"/>
      <c r="DU33" s="640"/>
      <c r="DV33" s="641"/>
      <c r="DW33" s="615">
        <v>36.700000000000003</v>
      </c>
      <c r="DX33" s="642"/>
      <c r="DY33" s="642"/>
      <c r="DZ33" s="642"/>
      <c r="EA33" s="642"/>
      <c r="EB33" s="642"/>
      <c r="EC33" s="643"/>
    </row>
    <row r="34" spans="2:133" ht="11.25" customHeight="1" x14ac:dyDescent="0.15">
      <c r="B34" s="607" t="s">
        <v>326</v>
      </c>
      <c r="C34" s="608"/>
      <c r="D34" s="608"/>
      <c r="E34" s="608"/>
      <c r="F34" s="608"/>
      <c r="G34" s="608"/>
      <c r="H34" s="608"/>
      <c r="I34" s="608"/>
      <c r="J34" s="608"/>
      <c r="K34" s="608"/>
      <c r="L34" s="608"/>
      <c r="M34" s="608"/>
      <c r="N34" s="608"/>
      <c r="O34" s="608"/>
      <c r="P34" s="608"/>
      <c r="Q34" s="609"/>
      <c r="R34" s="610">
        <v>161194</v>
      </c>
      <c r="S34" s="611"/>
      <c r="T34" s="611"/>
      <c r="U34" s="611"/>
      <c r="V34" s="611"/>
      <c r="W34" s="611"/>
      <c r="X34" s="611"/>
      <c r="Y34" s="612"/>
      <c r="Z34" s="613">
        <v>3.1</v>
      </c>
      <c r="AA34" s="613"/>
      <c r="AB34" s="613"/>
      <c r="AC34" s="613"/>
      <c r="AD34" s="614" t="s">
        <v>178</v>
      </c>
      <c r="AE34" s="614"/>
      <c r="AF34" s="614"/>
      <c r="AG34" s="614"/>
      <c r="AH34" s="614"/>
      <c r="AI34" s="614"/>
      <c r="AJ34" s="614"/>
      <c r="AK34" s="614"/>
      <c r="AL34" s="615" t="s">
        <v>240</v>
      </c>
      <c r="AM34" s="616"/>
      <c r="AN34" s="616"/>
      <c r="AO34" s="617"/>
      <c r="AP34" s="213"/>
      <c r="AQ34" s="214"/>
      <c r="AS34" s="211"/>
      <c r="AT34" s="211"/>
      <c r="AU34" s="211"/>
      <c r="AV34" s="211"/>
      <c r="AW34" s="211"/>
      <c r="AX34" s="211"/>
      <c r="AY34" s="211"/>
      <c r="AZ34" s="211"/>
      <c r="BA34" s="211"/>
      <c r="BB34" s="211"/>
      <c r="BC34" s="211"/>
      <c r="BD34" s="211"/>
      <c r="BE34" s="211"/>
      <c r="BF34" s="211"/>
      <c r="BG34" s="214"/>
      <c r="BH34" s="214"/>
      <c r="BI34" s="214"/>
      <c r="BJ34" s="214"/>
      <c r="BK34" s="214"/>
      <c r="BL34" s="214"/>
      <c r="BM34" s="214"/>
      <c r="BN34" s="214"/>
      <c r="BO34" s="214"/>
      <c r="BP34" s="214"/>
      <c r="BQ34" s="214"/>
      <c r="BR34" s="214"/>
      <c r="BS34" s="214"/>
      <c r="BT34" s="214"/>
      <c r="BU34" s="214"/>
      <c r="BV34" s="214"/>
      <c r="BW34" s="214"/>
      <c r="BX34" s="214"/>
      <c r="BY34" s="214"/>
      <c r="BZ34" s="214"/>
      <c r="CA34" s="214"/>
      <c r="CB34" s="214"/>
      <c r="CD34" s="607" t="s">
        <v>327</v>
      </c>
      <c r="CE34" s="608"/>
      <c r="CF34" s="608"/>
      <c r="CG34" s="608"/>
      <c r="CH34" s="608"/>
      <c r="CI34" s="608"/>
      <c r="CJ34" s="608"/>
      <c r="CK34" s="608"/>
      <c r="CL34" s="608"/>
      <c r="CM34" s="608"/>
      <c r="CN34" s="608"/>
      <c r="CO34" s="608"/>
      <c r="CP34" s="608"/>
      <c r="CQ34" s="609"/>
      <c r="CR34" s="610">
        <v>671187</v>
      </c>
      <c r="CS34" s="611"/>
      <c r="CT34" s="611"/>
      <c r="CU34" s="611"/>
      <c r="CV34" s="611"/>
      <c r="CW34" s="611"/>
      <c r="CX34" s="611"/>
      <c r="CY34" s="612"/>
      <c r="CZ34" s="615">
        <v>14.1</v>
      </c>
      <c r="DA34" s="642"/>
      <c r="DB34" s="642"/>
      <c r="DC34" s="645"/>
      <c r="DD34" s="619">
        <v>523561</v>
      </c>
      <c r="DE34" s="611"/>
      <c r="DF34" s="611"/>
      <c r="DG34" s="611"/>
      <c r="DH34" s="611"/>
      <c r="DI34" s="611"/>
      <c r="DJ34" s="611"/>
      <c r="DK34" s="612"/>
      <c r="DL34" s="619">
        <v>320466</v>
      </c>
      <c r="DM34" s="611"/>
      <c r="DN34" s="611"/>
      <c r="DO34" s="611"/>
      <c r="DP34" s="611"/>
      <c r="DQ34" s="611"/>
      <c r="DR34" s="611"/>
      <c r="DS34" s="611"/>
      <c r="DT34" s="611"/>
      <c r="DU34" s="611"/>
      <c r="DV34" s="612"/>
      <c r="DW34" s="615">
        <v>11.8</v>
      </c>
      <c r="DX34" s="642"/>
      <c r="DY34" s="642"/>
      <c r="DZ34" s="642"/>
      <c r="EA34" s="642"/>
      <c r="EB34" s="642"/>
      <c r="EC34" s="643"/>
    </row>
    <row r="35" spans="2:133" ht="11.25" customHeight="1" x14ac:dyDescent="0.15">
      <c r="B35" s="607" t="s">
        <v>328</v>
      </c>
      <c r="C35" s="608"/>
      <c r="D35" s="608"/>
      <c r="E35" s="608"/>
      <c r="F35" s="608"/>
      <c r="G35" s="608"/>
      <c r="H35" s="608"/>
      <c r="I35" s="608"/>
      <c r="J35" s="608"/>
      <c r="K35" s="608"/>
      <c r="L35" s="608"/>
      <c r="M35" s="608"/>
      <c r="N35" s="608"/>
      <c r="O35" s="608"/>
      <c r="P35" s="608"/>
      <c r="Q35" s="609"/>
      <c r="R35" s="610">
        <v>148896</v>
      </c>
      <c r="S35" s="611"/>
      <c r="T35" s="611"/>
      <c r="U35" s="611"/>
      <c r="V35" s="611"/>
      <c r="W35" s="611"/>
      <c r="X35" s="611"/>
      <c r="Y35" s="612"/>
      <c r="Z35" s="613">
        <v>2.8</v>
      </c>
      <c r="AA35" s="613"/>
      <c r="AB35" s="613"/>
      <c r="AC35" s="613"/>
      <c r="AD35" s="614" t="s">
        <v>178</v>
      </c>
      <c r="AE35" s="614"/>
      <c r="AF35" s="614"/>
      <c r="AG35" s="614"/>
      <c r="AH35" s="614"/>
      <c r="AI35" s="614"/>
      <c r="AJ35" s="614"/>
      <c r="AK35" s="614"/>
      <c r="AL35" s="615" t="s">
        <v>240</v>
      </c>
      <c r="AM35" s="616"/>
      <c r="AN35" s="616"/>
      <c r="AO35" s="617"/>
      <c r="AP35" s="215"/>
      <c r="AQ35" s="592" t="s">
        <v>329</v>
      </c>
      <c r="AR35" s="593"/>
      <c r="AS35" s="593"/>
      <c r="AT35" s="593"/>
      <c r="AU35" s="593"/>
      <c r="AV35" s="593"/>
      <c r="AW35" s="593"/>
      <c r="AX35" s="593"/>
      <c r="AY35" s="593"/>
      <c r="AZ35" s="593"/>
      <c r="BA35" s="593"/>
      <c r="BB35" s="593"/>
      <c r="BC35" s="593"/>
      <c r="BD35" s="593"/>
      <c r="BE35" s="593"/>
      <c r="BF35" s="594"/>
      <c r="BG35" s="592" t="s">
        <v>330</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331</v>
      </c>
      <c r="CE35" s="608"/>
      <c r="CF35" s="608"/>
      <c r="CG35" s="608"/>
      <c r="CH35" s="608"/>
      <c r="CI35" s="608"/>
      <c r="CJ35" s="608"/>
      <c r="CK35" s="608"/>
      <c r="CL35" s="608"/>
      <c r="CM35" s="608"/>
      <c r="CN35" s="608"/>
      <c r="CO35" s="608"/>
      <c r="CP35" s="608"/>
      <c r="CQ35" s="609"/>
      <c r="CR35" s="610">
        <v>51129</v>
      </c>
      <c r="CS35" s="640"/>
      <c r="CT35" s="640"/>
      <c r="CU35" s="640"/>
      <c r="CV35" s="640"/>
      <c r="CW35" s="640"/>
      <c r="CX35" s="640"/>
      <c r="CY35" s="641"/>
      <c r="CZ35" s="615">
        <v>1.1000000000000001</v>
      </c>
      <c r="DA35" s="642"/>
      <c r="DB35" s="642"/>
      <c r="DC35" s="645"/>
      <c r="DD35" s="619">
        <v>44325</v>
      </c>
      <c r="DE35" s="640"/>
      <c r="DF35" s="640"/>
      <c r="DG35" s="640"/>
      <c r="DH35" s="640"/>
      <c r="DI35" s="640"/>
      <c r="DJ35" s="640"/>
      <c r="DK35" s="641"/>
      <c r="DL35" s="619">
        <v>38650</v>
      </c>
      <c r="DM35" s="640"/>
      <c r="DN35" s="640"/>
      <c r="DO35" s="640"/>
      <c r="DP35" s="640"/>
      <c r="DQ35" s="640"/>
      <c r="DR35" s="640"/>
      <c r="DS35" s="640"/>
      <c r="DT35" s="640"/>
      <c r="DU35" s="640"/>
      <c r="DV35" s="641"/>
      <c r="DW35" s="615">
        <v>1.4</v>
      </c>
      <c r="DX35" s="642"/>
      <c r="DY35" s="642"/>
      <c r="DZ35" s="642"/>
      <c r="EA35" s="642"/>
      <c r="EB35" s="642"/>
      <c r="EC35" s="643"/>
    </row>
    <row r="36" spans="2:133" ht="11.25" customHeight="1" x14ac:dyDescent="0.15">
      <c r="B36" s="607" t="s">
        <v>332</v>
      </c>
      <c r="C36" s="608"/>
      <c r="D36" s="608"/>
      <c r="E36" s="608"/>
      <c r="F36" s="608"/>
      <c r="G36" s="608"/>
      <c r="H36" s="608"/>
      <c r="I36" s="608"/>
      <c r="J36" s="608"/>
      <c r="K36" s="608"/>
      <c r="L36" s="608"/>
      <c r="M36" s="608"/>
      <c r="N36" s="608"/>
      <c r="O36" s="608"/>
      <c r="P36" s="608"/>
      <c r="Q36" s="609"/>
      <c r="R36" s="610">
        <v>439314</v>
      </c>
      <c r="S36" s="611"/>
      <c r="T36" s="611"/>
      <c r="U36" s="611"/>
      <c r="V36" s="611"/>
      <c r="W36" s="611"/>
      <c r="X36" s="611"/>
      <c r="Y36" s="612"/>
      <c r="Z36" s="613">
        <v>8.4</v>
      </c>
      <c r="AA36" s="613"/>
      <c r="AB36" s="613"/>
      <c r="AC36" s="613"/>
      <c r="AD36" s="614" t="s">
        <v>140</v>
      </c>
      <c r="AE36" s="614"/>
      <c r="AF36" s="614"/>
      <c r="AG36" s="614"/>
      <c r="AH36" s="614"/>
      <c r="AI36" s="614"/>
      <c r="AJ36" s="614"/>
      <c r="AK36" s="614"/>
      <c r="AL36" s="615" t="s">
        <v>178</v>
      </c>
      <c r="AM36" s="616"/>
      <c r="AN36" s="616"/>
      <c r="AO36" s="617"/>
      <c r="AP36" s="215"/>
      <c r="AQ36" s="672" t="s">
        <v>333</v>
      </c>
      <c r="AR36" s="673"/>
      <c r="AS36" s="673"/>
      <c r="AT36" s="673"/>
      <c r="AU36" s="673"/>
      <c r="AV36" s="673"/>
      <c r="AW36" s="673"/>
      <c r="AX36" s="673"/>
      <c r="AY36" s="674"/>
      <c r="AZ36" s="599">
        <v>467102</v>
      </c>
      <c r="BA36" s="600"/>
      <c r="BB36" s="600"/>
      <c r="BC36" s="600"/>
      <c r="BD36" s="600"/>
      <c r="BE36" s="600"/>
      <c r="BF36" s="675"/>
      <c r="BG36" s="596" t="s">
        <v>334</v>
      </c>
      <c r="BH36" s="597"/>
      <c r="BI36" s="597"/>
      <c r="BJ36" s="597"/>
      <c r="BK36" s="597"/>
      <c r="BL36" s="597"/>
      <c r="BM36" s="597"/>
      <c r="BN36" s="597"/>
      <c r="BO36" s="597"/>
      <c r="BP36" s="597"/>
      <c r="BQ36" s="597"/>
      <c r="BR36" s="597"/>
      <c r="BS36" s="597"/>
      <c r="BT36" s="597"/>
      <c r="BU36" s="598"/>
      <c r="BV36" s="599">
        <v>14874</v>
      </c>
      <c r="BW36" s="600"/>
      <c r="BX36" s="600"/>
      <c r="BY36" s="600"/>
      <c r="BZ36" s="600"/>
      <c r="CA36" s="600"/>
      <c r="CB36" s="675"/>
      <c r="CD36" s="607" t="s">
        <v>335</v>
      </c>
      <c r="CE36" s="608"/>
      <c r="CF36" s="608"/>
      <c r="CG36" s="608"/>
      <c r="CH36" s="608"/>
      <c r="CI36" s="608"/>
      <c r="CJ36" s="608"/>
      <c r="CK36" s="608"/>
      <c r="CL36" s="608"/>
      <c r="CM36" s="608"/>
      <c r="CN36" s="608"/>
      <c r="CO36" s="608"/>
      <c r="CP36" s="608"/>
      <c r="CQ36" s="609"/>
      <c r="CR36" s="610">
        <v>627192</v>
      </c>
      <c r="CS36" s="611"/>
      <c r="CT36" s="611"/>
      <c r="CU36" s="611"/>
      <c r="CV36" s="611"/>
      <c r="CW36" s="611"/>
      <c r="CX36" s="611"/>
      <c r="CY36" s="612"/>
      <c r="CZ36" s="615">
        <v>13.2</v>
      </c>
      <c r="DA36" s="642"/>
      <c r="DB36" s="642"/>
      <c r="DC36" s="645"/>
      <c r="DD36" s="619">
        <v>574745</v>
      </c>
      <c r="DE36" s="611"/>
      <c r="DF36" s="611"/>
      <c r="DG36" s="611"/>
      <c r="DH36" s="611"/>
      <c r="DI36" s="611"/>
      <c r="DJ36" s="611"/>
      <c r="DK36" s="612"/>
      <c r="DL36" s="619">
        <v>315363</v>
      </c>
      <c r="DM36" s="611"/>
      <c r="DN36" s="611"/>
      <c r="DO36" s="611"/>
      <c r="DP36" s="611"/>
      <c r="DQ36" s="611"/>
      <c r="DR36" s="611"/>
      <c r="DS36" s="611"/>
      <c r="DT36" s="611"/>
      <c r="DU36" s="611"/>
      <c r="DV36" s="612"/>
      <c r="DW36" s="615">
        <v>11.6</v>
      </c>
      <c r="DX36" s="642"/>
      <c r="DY36" s="642"/>
      <c r="DZ36" s="642"/>
      <c r="EA36" s="642"/>
      <c r="EB36" s="642"/>
      <c r="EC36" s="643"/>
    </row>
    <row r="37" spans="2:133" ht="11.25" customHeight="1" x14ac:dyDescent="0.15">
      <c r="B37" s="607" t="s">
        <v>336</v>
      </c>
      <c r="C37" s="608"/>
      <c r="D37" s="608"/>
      <c r="E37" s="608"/>
      <c r="F37" s="608"/>
      <c r="G37" s="608"/>
      <c r="H37" s="608"/>
      <c r="I37" s="608"/>
      <c r="J37" s="608"/>
      <c r="K37" s="608"/>
      <c r="L37" s="608"/>
      <c r="M37" s="608"/>
      <c r="N37" s="608"/>
      <c r="O37" s="608"/>
      <c r="P37" s="608"/>
      <c r="Q37" s="609"/>
      <c r="R37" s="610">
        <v>63765</v>
      </c>
      <c r="S37" s="611"/>
      <c r="T37" s="611"/>
      <c r="U37" s="611"/>
      <c r="V37" s="611"/>
      <c r="W37" s="611"/>
      <c r="X37" s="611"/>
      <c r="Y37" s="612"/>
      <c r="Z37" s="613">
        <v>1.2</v>
      </c>
      <c r="AA37" s="613"/>
      <c r="AB37" s="613"/>
      <c r="AC37" s="613"/>
      <c r="AD37" s="614">
        <v>9</v>
      </c>
      <c r="AE37" s="614"/>
      <c r="AF37" s="614"/>
      <c r="AG37" s="614"/>
      <c r="AH37" s="614"/>
      <c r="AI37" s="614"/>
      <c r="AJ37" s="614"/>
      <c r="AK37" s="614"/>
      <c r="AL37" s="615">
        <v>0</v>
      </c>
      <c r="AM37" s="616"/>
      <c r="AN37" s="616"/>
      <c r="AO37" s="617"/>
      <c r="AQ37" s="676" t="s">
        <v>337</v>
      </c>
      <c r="AR37" s="677"/>
      <c r="AS37" s="677"/>
      <c r="AT37" s="677"/>
      <c r="AU37" s="677"/>
      <c r="AV37" s="677"/>
      <c r="AW37" s="677"/>
      <c r="AX37" s="677"/>
      <c r="AY37" s="678"/>
      <c r="AZ37" s="610">
        <v>182000</v>
      </c>
      <c r="BA37" s="611"/>
      <c r="BB37" s="611"/>
      <c r="BC37" s="611"/>
      <c r="BD37" s="640"/>
      <c r="BE37" s="640"/>
      <c r="BF37" s="656"/>
      <c r="BG37" s="607" t="s">
        <v>338</v>
      </c>
      <c r="BH37" s="608"/>
      <c r="BI37" s="608"/>
      <c r="BJ37" s="608"/>
      <c r="BK37" s="608"/>
      <c r="BL37" s="608"/>
      <c r="BM37" s="608"/>
      <c r="BN37" s="608"/>
      <c r="BO37" s="608"/>
      <c r="BP37" s="608"/>
      <c r="BQ37" s="608"/>
      <c r="BR37" s="608"/>
      <c r="BS37" s="608"/>
      <c r="BT37" s="608"/>
      <c r="BU37" s="609"/>
      <c r="BV37" s="610">
        <v>11956</v>
      </c>
      <c r="BW37" s="611"/>
      <c r="BX37" s="611"/>
      <c r="BY37" s="611"/>
      <c r="BZ37" s="611"/>
      <c r="CA37" s="611"/>
      <c r="CB37" s="620"/>
      <c r="CD37" s="607" t="s">
        <v>339</v>
      </c>
      <c r="CE37" s="608"/>
      <c r="CF37" s="608"/>
      <c r="CG37" s="608"/>
      <c r="CH37" s="608"/>
      <c r="CI37" s="608"/>
      <c r="CJ37" s="608"/>
      <c r="CK37" s="608"/>
      <c r="CL37" s="608"/>
      <c r="CM37" s="608"/>
      <c r="CN37" s="608"/>
      <c r="CO37" s="608"/>
      <c r="CP37" s="608"/>
      <c r="CQ37" s="609"/>
      <c r="CR37" s="610">
        <v>171270</v>
      </c>
      <c r="CS37" s="640"/>
      <c r="CT37" s="640"/>
      <c r="CU37" s="640"/>
      <c r="CV37" s="640"/>
      <c r="CW37" s="640"/>
      <c r="CX37" s="640"/>
      <c r="CY37" s="641"/>
      <c r="CZ37" s="615">
        <v>3.6</v>
      </c>
      <c r="DA37" s="642"/>
      <c r="DB37" s="642"/>
      <c r="DC37" s="645"/>
      <c r="DD37" s="619">
        <v>171270</v>
      </c>
      <c r="DE37" s="640"/>
      <c r="DF37" s="640"/>
      <c r="DG37" s="640"/>
      <c r="DH37" s="640"/>
      <c r="DI37" s="640"/>
      <c r="DJ37" s="640"/>
      <c r="DK37" s="641"/>
      <c r="DL37" s="619">
        <v>152802</v>
      </c>
      <c r="DM37" s="640"/>
      <c r="DN37" s="640"/>
      <c r="DO37" s="640"/>
      <c r="DP37" s="640"/>
      <c r="DQ37" s="640"/>
      <c r="DR37" s="640"/>
      <c r="DS37" s="640"/>
      <c r="DT37" s="640"/>
      <c r="DU37" s="640"/>
      <c r="DV37" s="641"/>
      <c r="DW37" s="615">
        <v>5.6</v>
      </c>
      <c r="DX37" s="642"/>
      <c r="DY37" s="642"/>
      <c r="DZ37" s="642"/>
      <c r="EA37" s="642"/>
      <c r="EB37" s="642"/>
      <c r="EC37" s="643"/>
    </row>
    <row r="38" spans="2:133" ht="11.25" customHeight="1" x14ac:dyDescent="0.15">
      <c r="B38" s="607" t="s">
        <v>340</v>
      </c>
      <c r="C38" s="608"/>
      <c r="D38" s="608"/>
      <c r="E38" s="608"/>
      <c r="F38" s="608"/>
      <c r="G38" s="608"/>
      <c r="H38" s="608"/>
      <c r="I38" s="608"/>
      <c r="J38" s="608"/>
      <c r="K38" s="608"/>
      <c r="L38" s="608"/>
      <c r="M38" s="608"/>
      <c r="N38" s="608"/>
      <c r="O38" s="608"/>
      <c r="P38" s="608"/>
      <c r="Q38" s="609"/>
      <c r="R38" s="610">
        <v>677600</v>
      </c>
      <c r="S38" s="611"/>
      <c r="T38" s="611"/>
      <c r="U38" s="611"/>
      <c r="V38" s="611"/>
      <c r="W38" s="611"/>
      <c r="X38" s="611"/>
      <c r="Y38" s="612"/>
      <c r="Z38" s="613">
        <v>12.9</v>
      </c>
      <c r="AA38" s="613"/>
      <c r="AB38" s="613"/>
      <c r="AC38" s="613"/>
      <c r="AD38" s="614" t="s">
        <v>178</v>
      </c>
      <c r="AE38" s="614"/>
      <c r="AF38" s="614"/>
      <c r="AG38" s="614"/>
      <c r="AH38" s="614"/>
      <c r="AI38" s="614"/>
      <c r="AJ38" s="614"/>
      <c r="AK38" s="614"/>
      <c r="AL38" s="615" t="s">
        <v>140</v>
      </c>
      <c r="AM38" s="616"/>
      <c r="AN38" s="616"/>
      <c r="AO38" s="617"/>
      <c r="AQ38" s="676" t="s">
        <v>341</v>
      </c>
      <c r="AR38" s="677"/>
      <c r="AS38" s="677"/>
      <c r="AT38" s="677"/>
      <c r="AU38" s="677"/>
      <c r="AV38" s="677"/>
      <c r="AW38" s="677"/>
      <c r="AX38" s="677"/>
      <c r="AY38" s="678"/>
      <c r="AZ38" s="610">
        <v>24944</v>
      </c>
      <c r="BA38" s="611"/>
      <c r="BB38" s="611"/>
      <c r="BC38" s="611"/>
      <c r="BD38" s="640"/>
      <c r="BE38" s="640"/>
      <c r="BF38" s="656"/>
      <c r="BG38" s="607" t="s">
        <v>342</v>
      </c>
      <c r="BH38" s="608"/>
      <c r="BI38" s="608"/>
      <c r="BJ38" s="608"/>
      <c r="BK38" s="608"/>
      <c r="BL38" s="608"/>
      <c r="BM38" s="608"/>
      <c r="BN38" s="608"/>
      <c r="BO38" s="608"/>
      <c r="BP38" s="608"/>
      <c r="BQ38" s="608"/>
      <c r="BR38" s="608"/>
      <c r="BS38" s="608"/>
      <c r="BT38" s="608"/>
      <c r="BU38" s="609"/>
      <c r="BV38" s="610">
        <v>746</v>
      </c>
      <c r="BW38" s="611"/>
      <c r="BX38" s="611"/>
      <c r="BY38" s="611"/>
      <c r="BZ38" s="611"/>
      <c r="CA38" s="611"/>
      <c r="CB38" s="620"/>
      <c r="CD38" s="607" t="s">
        <v>343</v>
      </c>
      <c r="CE38" s="608"/>
      <c r="CF38" s="608"/>
      <c r="CG38" s="608"/>
      <c r="CH38" s="608"/>
      <c r="CI38" s="608"/>
      <c r="CJ38" s="608"/>
      <c r="CK38" s="608"/>
      <c r="CL38" s="608"/>
      <c r="CM38" s="608"/>
      <c r="CN38" s="608"/>
      <c r="CO38" s="608"/>
      <c r="CP38" s="608"/>
      <c r="CQ38" s="609"/>
      <c r="CR38" s="610">
        <v>260158</v>
      </c>
      <c r="CS38" s="611"/>
      <c r="CT38" s="611"/>
      <c r="CU38" s="611"/>
      <c r="CV38" s="611"/>
      <c r="CW38" s="611"/>
      <c r="CX38" s="611"/>
      <c r="CY38" s="612"/>
      <c r="CZ38" s="615">
        <v>5.5</v>
      </c>
      <c r="DA38" s="642"/>
      <c r="DB38" s="642"/>
      <c r="DC38" s="645"/>
      <c r="DD38" s="619">
        <v>219900</v>
      </c>
      <c r="DE38" s="611"/>
      <c r="DF38" s="611"/>
      <c r="DG38" s="611"/>
      <c r="DH38" s="611"/>
      <c r="DI38" s="611"/>
      <c r="DJ38" s="611"/>
      <c r="DK38" s="612"/>
      <c r="DL38" s="619">
        <v>213151</v>
      </c>
      <c r="DM38" s="611"/>
      <c r="DN38" s="611"/>
      <c r="DO38" s="611"/>
      <c r="DP38" s="611"/>
      <c r="DQ38" s="611"/>
      <c r="DR38" s="611"/>
      <c r="DS38" s="611"/>
      <c r="DT38" s="611"/>
      <c r="DU38" s="611"/>
      <c r="DV38" s="612"/>
      <c r="DW38" s="615">
        <v>7.8</v>
      </c>
      <c r="DX38" s="642"/>
      <c r="DY38" s="642"/>
      <c r="DZ38" s="642"/>
      <c r="EA38" s="642"/>
      <c r="EB38" s="642"/>
      <c r="EC38" s="643"/>
    </row>
    <row r="39" spans="2:133" ht="11.25" customHeight="1" x14ac:dyDescent="0.15">
      <c r="B39" s="607" t="s">
        <v>344</v>
      </c>
      <c r="C39" s="608"/>
      <c r="D39" s="608"/>
      <c r="E39" s="608"/>
      <c r="F39" s="608"/>
      <c r="G39" s="608"/>
      <c r="H39" s="608"/>
      <c r="I39" s="608"/>
      <c r="J39" s="608"/>
      <c r="K39" s="608"/>
      <c r="L39" s="608"/>
      <c r="M39" s="608"/>
      <c r="N39" s="608"/>
      <c r="O39" s="608"/>
      <c r="P39" s="608"/>
      <c r="Q39" s="609"/>
      <c r="R39" s="610" t="s">
        <v>140</v>
      </c>
      <c r="S39" s="611"/>
      <c r="T39" s="611"/>
      <c r="U39" s="611"/>
      <c r="V39" s="611"/>
      <c r="W39" s="611"/>
      <c r="X39" s="611"/>
      <c r="Y39" s="612"/>
      <c r="Z39" s="613" t="s">
        <v>140</v>
      </c>
      <c r="AA39" s="613"/>
      <c r="AB39" s="613"/>
      <c r="AC39" s="613"/>
      <c r="AD39" s="614" t="s">
        <v>178</v>
      </c>
      <c r="AE39" s="614"/>
      <c r="AF39" s="614"/>
      <c r="AG39" s="614"/>
      <c r="AH39" s="614"/>
      <c r="AI39" s="614"/>
      <c r="AJ39" s="614"/>
      <c r="AK39" s="614"/>
      <c r="AL39" s="615" t="s">
        <v>240</v>
      </c>
      <c r="AM39" s="616"/>
      <c r="AN39" s="616"/>
      <c r="AO39" s="617"/>
      <c r="AQ39" s="676" t="s">
        <v>345</v>
      </c>
      <c r="AR39" s="677"/>
      <c r="AS39" s="677"/>
      <c r="AT39" s="677"/>
      <c r="AU39" s="677"/>
      <c r="AV39" s="677"/>
      <c r="AW39" s="677"/>
      <c r="AX39" s="677"/>
      <c r="AY39" s="678"/>
      <c r="AZ39" s="610" t="s">
        <v>240</v>
      </c>
      <c r="BA39" s="611"/>
      <c r="BB39" s="611"/>
      <c r="BC39" s="611"/>
      <c r="BD39" s="640"/>
      <c r="BE39" s="640"/>
      <c r="BF39" s="656"/>
      <c r="BG39" s="607" t="s">
        <v>346</v>
      </c>
      <c r="BH39" s="608"/>
      <c r="BI39" s="608"/>
      <c r="BJ39" s="608"/>
      <c r="BK39" s="608"/>
      <c r="BL39" s="608"/>
      <c r="BM39" s="608"/>
      <c r="BN39" s="608"/>
      <c r="BO39" s="608"/>
      <c r="BP39" s="608"/>
      <c r="BQ39" s="608"/>
      <c r="BR39" s="608"/>
      <c r="BS39" s="608"/>
      <c r="BT39" s="608"/>
      <c r="BU39" s="609"/>
      <c r="BV39" s="610">
        <v>1193</v>
      </c>
      <c r="BW39" s="611"/>
      <c r="BX39" s="611"/>
      <c r="BY39" s="611"/>
      <c r="BZ39" s="611"/>
      <c r="CA39" s="611"/>
      <c r="CB39" s="620"/>
      <c r="CD39" s="607" t="s">
        <v>347</v>
      </c>
      <c r="CE39" s="608"/>
      <c r="CF39" s="608"/>
      <c r="CG39" s="608"/>
      <c r="CH39" s="608"/>
      <c r="CI39" s="608"/>
      <c r="CJ39" s="608"/>
      <c r="CK39" s="608"/>
      <c r="CL39" s="608"/>
      <c r="CM39" s="608"/>
      <c r="CN39" s="608"/>
      <c r="CO39" s="608"/>
      <c r="CP39" s="608"/>
      <c r="CQ39" s="609"/>
      <c r="CR39" s="610">
        <v>27704</v>
      </c>
      <c r="CS39" s="640"/>
      <c r="CT39" s="640"/>
      <c r="CU39" s="640"/>
      <c r="CV39" s="640"/>
      <c r="CW39" s="640"/>
      <c r="CX39" s="640"/>
      <c r="CY39" s="641"/>
      <c r="CZ39" s="615">
        <v>0.6</v>
      </c>
      <c r="DA39" s="642"/>
      <c r="DB39" s="642"/>
      <c r="DC39" s="645"/>
      <c r="DD39" s="619">
        <v>2000</v>
      </c>
      <c r="DE39" s="640"/>
      <c r="DF39" s="640"/>
      <c r="DG39" s="640"/>
      <c r="DH39" s="640"/>
      <c r="DI39" s="640"/>
      <c r="DJ39" s="640"/>
      <c r="DK39" s="641"/>
      <c r="DL39" s="619" t="s">
        <v>140</v>
      </c>
      <c r="DM39" s="640"/>
      <c r="DN39" s="640"/>
      <c r="DO39" s="640"/>
      <c r="DP39" s="640"/>
      <c r="DQ39" s="640"/>
      <c r="DR39" s="640"/>
      <c r="DS39" s="640"/>
      <c r="DT39" s="640"/>
      <c r="DU39" s="640"/>
      <c r="DV39" s="641"/>
      <c r="DW39" s="615" t="s">
        <v>140</v>
      </c>
      <c r="DX39" s="642"/>
      <c r="DY39" s="642"/>
      <c r="DZ39" s="642"/>
      <c r="EA39" s="642"/>
      <c r="EB39" s="642"/>
      <c r="EC39" s="643"/>
    </row>
    <row r="40" spans="2:133" ht="11.25" customHeight="1" x14ac:dyDescent="0.15">
      <c r="B40" s="607" t="s">
        <v>348</v>
      </c>
      <c r="C40" s="608"/>
      <c r="D40" s="608"/>
      <c r="E40" s="608"/>
      <c r="F40" s="608"/>
      <c r="G40" s="608"/>
      <c r="H40" s="608"/>
      <c r="I40" s="608"/>
      <c r="J40" s="608"/>
      <c r="K40" s="608"/>
      <c r="L40" s="608"/>
      <c r="M40" s="608"/>
      <c r="N40" s="608"/>
      <c r="O40" s="608"/>
      <c r="P40" s="608"/>
      <c r="Q40" s="609"/>
      <c r="R40" s="610">
        <v>26000</v>
      </c>
      <c r="S40" s="611"/>
      <c r="T40" s="611"/>
      <c r="U40" s="611"/>
      <c r="V40" s="611"/>
      <c r="W40" s="611"/>
      <c r="X40" s="611"/>
      <c r="Y40" s="612"/>
      <c r="Z40" s="613">
        <v>0.5</v>
      </c>
      <c r="AA40" s="613"/>
      <c r="AB40" s="613"/>
      <c r="AC40" s="613"/>
      <c r="AD40" s="614" t="s">
        <v>178</v>
      </c>
      <c r="AE40" s="614"/>
      <c r="AF40" s="614"/>
      <c r="AG40" s="614"/>
      <c r="AH40" s="614"/>
      <c r="AI40" s="614"/>
      <c r="AJ40" s="614"/>
      <c r="AK40" s="614"/>
      <c r="AL40" s="615" t="s">
        <v>178</v>
      </c>
      <c r="AM40" s="616"/>
      <c r="AN40" s="616"/>
      <c r="AO40" s="617"/>
      <c r="AQ40" s="676" t="s">
        <v>349</v>
      </c>
      <c r="AR40" s="677"/>
      <c r="AS40" s="677"/>
      <c r="AT40" s="677"/>
      <c r="AU40" s="677"/>
      <c r="AV40" s="677"/>
      <c r="AW40" s="677"/>
      <c r="AX40" s="677"/>
      <c r="AY40" s="678"/>
      <c r="AZ40" s="610" t="s">
        <v>240</v>
      </c>
      <c r="BA40" s="611"/>
      <c r="BB40" s="611"/>
      <c r="BC40" s="611"/>
      <c r="BD40" s="640"/>
      <c r="BE40" s="640"/>
      <c r="BF40" s="656"/>
      <c r="BG40" s="660" t="s">
        <v>350</v>
      </c>
      <c r="BH40" s="661"/>
      <c r="BI40" s="661"/>
      <c r="BJ40" s="661"/>
      <c r="BK40" s="661"/>
      <c r="BL40" s="216"/>
      <c r="BM40" s="608" t="s">
        <v>351</v>
      </c>
      <c r="BN40" s="608"/>
      <c r="BO40" s="608"/>
      <c r="BP40" s="608"/>
      <c r="BQ40" s="608"/>
      <c r="BR40" s="608"/>
      <c r="BS40" s="608"/>
      <c r="BT40" s="608"/>
      <c r="BU40" s="609"/>
      <c r="BV40" s="610">
        <v>90</v>
      </c>
      <c r="BW40" s="611"/>
      <c r="BX40" s="611"/>
      <c r="BY40" s="611"/>
      <c r="BZ40" s="611"/>
      <c r="CA40" s="611"/>
      <c r="CB40" s="620"/>
      <c r="CD40" s="607" t="s">
        <v>352</v>
      </c>
      <c r="CE40" s="608"/>
      <c r="CF40" s="608"/>
      <c r="CG40" s="608"/>
      <c r="CH40" s="608"/>
      <c r="CI40" s="608"/>
      <c r="CJ40" s="608"/>
      <c r="CK40" s="608"/>
      <c r="CL40" s="608"/>
      <c r="CM40" s="608"/>
      <c r="CN40" s="608"/>
      <c r="CO40" s="608"/>
      <c r="CP40" s="608"/>
      <c r="CQ40" s="609"/>
      <c r="CR40" s="610">
        <v>116684</v>
      </c>
      <c r="CS40" s="611"/>
      <c r="CT40" s="611"/>
      <c r="CU40" s="611"/>
      <c r="CV40" s="611"/>
      <c r="CW40" s="611"/>
      <c r="CX40" s="611"/>
      <c r="CY40" s="612"/>
      <c r="CZ40" s="615">
        <v>2.5</v>
      </c>
      <c r="DA40" s="642"/>
      <c r="DB40" s="642"/>
      <c r="DC40" s="645"/>
      <c r="DD40" s="619">
        <v>112379</v>
      </c>
      <c r="DE40" s="611"/>
      <c r="DF40" s="611"/>
      <c r="DG40" s="611"/>
      <c r="DH40" s="611"/>
      <c r="DI40" s="611"/>
      <c r="DJ40" s="611"/>
      <c r="DK40" s="612"/>
      <c r="DL40" s="619">
        <v>112364</v>
      </c>
      <c r="DM40" s="611"/>
      <c r="DN40" s="611"/>
      <c r="DO40" s="611"/>
      <c r="DP40" s="611"/>
      <c r="DQ40" s="611"/>
      <c r="DR40" s="611"/>
      <c r="DS40" s="611"/>
      <c r="DT40" s="611"/>
      <c r="DU40" s="611"/>
      <c r="DV40" s="612"/>
      <c r="DW40" s="615">
        <v>4.0999999999999996</v>
      </c>
      <c r="DX40" s="642"/>
      <c r="DY40" s="642"/>
      <c r="DZ40" s="642"/>
      <c r="EA40" s="642"/>
      <c r="EB40" s="642"/>
      <c r="EC40" s="643"/>
    </row>
    <row r="41" spans="2:133" ht="11.25" customHeight="1" x14ac:dyDescent="0.15">
      <c r="B41" s="631" t="s">
        <v>353</v>
      </c>
      <c r="C41" s="632"/>
      <c r="D41" s="632"/>
      <c r="E41" s="632"/>
      <c r="F41" s="632"/>
      <c r="G41" s="632"/>
      <c r="H41" s="632"/>
      <c r="I41" s="632"/>
      <c r="J41" s="632"/>
      <c r="K41" s="632"/>
      <c r="L41" s="632"/>
      <c r="M41" s="632"/>
      <c r="N41" s="632"/>
      <c r="O41" s="632"/>
      <c r="P41" s="632"/>
      <c r="Q41" s="633"/>
      <c r="R41" s="685">
        <v>5257996</v>
      </c>
      <c r="S41" s="686"/>
      <c r="T41" s="686"/>
      <c r="U41" s="686"/>
      <c r="V41" s="686"/>
      <c r="W41" s="686"/>
      <c r="X41" s="686"/>
      <c r="Y41" s="687"/>
      <c r="Z41" s="688">
        <v>100</v>
      </c>
      <c r="AA41" s="688"/>
      <c r="AB41" s="688"/>
      <c r="AC41" s="688"/>
      <c r="AD41" s="689">
        <v>2697963</v>
      </c>
      <c r="AE41" s="689"/>
      <c r="AF41" s="689"/>
      <c r="AG41" s="689"/>
      <c r="AH41" s="689"/>
      <c r="AI41" s="689"/>
      <c r="AJ41" s="689"/>
      <c r="AK41" s="689"/>
      <c r="AL41" s="690">
        <v>100</v>
      </c>
      <c r="AM41" s="670"/>
      <c r="AN41" s="670"/>
      <c r="AO41" s="691"/>
      <c r="AQ41" s="676" t="s">
        <v>354</v>
      </c>
      <c r="AR41" s="677"/>
      <c r="AS41" s="677"/>
      <c r="AT41" s="677"/>
      <c r="AU41" s="677"/>
      <c r="AV41" s="677"/>
      <c r="AW41" s="677"/>
      <c r="AX41" s="677"/>
      <c r="AY41" s="678"/>
      <c r="AZ41" s="610">
        <v>32973</v>
      </c>
      <c r="BA41" s="611"/>
      <c r="BB41" s="611"/>
      <c r="BC41" s="611"/>
      <c r="BD41" s="640"/>
      <c r="BE41" s="640"/>
      <c r="BF41" s="656"/>
      <c r="BG41" s="660"/>
      <c r="BH41" s="661"/>
      <c r="BI41" s="661"/>
      <c r="BJ41" s="661"/>
      <c r="BK41" s="661"/>
      <c r="BL41" s="216"/>
      <c r="BM41" s="608" t="s">
        <v>355</v>
      </c>
      <c r="BN41" s="608"/>
      <c r="BO41" s="608"/>
      <c r="BP41" s="608"/>
      <c r="BQ41" s="608"/>
      <c r="BR41" s="608"/>
      <c r="BS41" s="608"/>
      <c r="BT41" s="608"/>
      <c r="BU41" s="609"/>
      <c r="BV41" s="610" t="s">
        <v>178</v>
      </c>
      <c r="BW41" s="611"/>
      <c r="BX41" s="611"/>
      <c r="BY41" s="611"/>
      <c r="BZ41" s="611"/>
      <c r="CA41" s="611"/>
      <c r="CB41" s="620"/>
      <c r="CD41" s="607" t="s">
        <v>356</v>
      </c>
      <c r="CE41" s="608"/>
      <c r="CF41" s="608"/>
      <c r="CG41" s="608"/>
      <c r="CH41" s="608"/>
      <c r="CI41" s="608"/>
      <c r="CJ41" s="608"/>
      <c r="CK41" s="608"/>
      <c r="CL41" s="608"/>
      <c r="CM41" s="608"/>
      <c r="CN41" s="608"/>
      <c r="CO41" s="608"/>
      <c r="CP41" s="608"/>
      <c r="CQ41" s="609"/>
      <c r="CR41" s="610" t="s">
        <v>240</v>
      </c>
      <c r="CS41" s="640"/>
      <c r="CT41" s="640"/>
      <c r="CU41" s="640"/>
      <c r="CV41" s="640"/>
      <c r="CW41" s="640"/>
      <c r="CX41" s="640"/>
      <c r="CY41" s="641"/>
      <c r="CZ41" s="615" t="s">
        <v>140</v>
      </c>
      <c r="DA41" s="642"/>
      <c r="DB41" s="642"/>
      <c r="DC41" s="645"/>
      <c r="DD41" s="619" t="s">
        <v>240</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357</v>
      </c>
      <c r="AR42" s="693"/>
      <c r="AS42" s="693"/>
      <c r="AT42" s="693"/>
      <c r="AU42" s="693"/>
      <c r="AV42" s="693"/>
      <c r="AW42" s="693"/>
      <c r="AX42" s="693"/>
      <c r="AY42" s="694"/>
      <c r="AZ42" s="685">
        <v>227185</v>
      </c>
      <c r="BA42" s="686"/>
      <c r="BB42" s="686"/>
      <c r="BC42" s="686"/>
      <c r="BD42" s="669"/>
      <c r="BE42" s="669"/>
      <c r="BF42" s="671"/>
      <c r="BG42" s="662"/>
      <c r="BH42" s="663"/>
      <c r="BI42" s="663"/>
      <c r="BJ42" s="663"/>
      <c r="BK42" s="663"/>
      <c r="BL42" s="217"/>
      <c r="BM42" s="632" t="s">
        <v>358</v>
      </c>
      <c r="BN42" s="632"/>
      <c r="BO42" s="632"/>
      <c r="BP42" s="632"/>
      <c r="BQ42" s="632"/>
      <c r="BR42" s="632"/>
      <c r="BS42" s="632"/>
      <c r="BT42" s="632"/>
      <c r="BU42" s="633"/>
      <c r="BV42" s="685">
        <v>349</v>
      </c>
      <c r="BW42" s="686"/>
      <c r="BX42" s="686"/>
      <c r="BY42" s="686"/>
      <c r="BZ42" s="686"/>
      <c r="CA42" s="686"/>
      <c r="CB42" s="695"/>
      <c r="CD42" s="607" t="s">
        <v>359</v>
      </c>
      <c r="CE42" s="608"/>
      <c r="CF42" s="608"/>
      <c r="CG42" s="608"/>
      <c r="CH42" s="608"/>
      <c r="CI42" s="608"/>
      <c r="CJ42" s="608"/>
      <c r="CK42" s="608"/>
      <c r="CL42" s="608"/>
      <c r="CM42" s="608"/>
      <c r="CN42" s="608"/>
      <c r="CO42" s="608"/>
      <c r="CP42" s="608"/>
      <c r="CQ42" s="609"/>
      <c r="CR42" s="610">
        <v>1483642</v>
      </c>
      <c r="CS42" s="640"/>
      <c r="CT42" s="640"/>
      <c r="CU42" s="640"/>
      <c r="CV42" s="640"/>
      <c r="CW42" s="640"/>
      <c r="CX42" s="640"/>
      <c r="CY42" s="641"/>
      <c r="CZ42" s="615">
        <v>31.2</v>
      </c>
      <c r="DA42" s="642"/>
      <c r="DB42" s="642"/>
      <c r="DC42" s="645"/>
      <c r="DD42" s="619">
        <v>430569</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207" t="s">
        <v>360</v>
      </c>
      <c r="CD43" s="607" t="s">
        <v>361</v>
      </c>
      <c r="CE43" s="608"/>
      <c r="CF43" s="608"/>
      <c r="CG43" s="608"/>
      <c r="CH43" s="608"/>
      <c r="CI43" s="608"/>
      <c r="CJ43" s="608"/>
      <c r="CK43" s="608"/>
      <c r="CL43" s="608"/>
      <c r="CM43" s="608"/>
      <c r="CN43" s="608"/>
      <c r="CO43" s="608"/>
      <c r="CP43" s="608"/>
      <c r="CQ43" s="609"/>
      <c r="CR43" s="610" t="s">
        <v>240</v>
      </c>
      <c r="CS43" s="640"/>
      <c r="CT43" s="640"/>
      <c r="CU43" s="640"/>
      <c r="CV43" s="640"/>
      <c r="CW43" s="640"/>
      <c r="CX43" s="640"/>
      <c r="CY43" s="641"/>
      <c r="CZ43" s="615" t="s">
        <v>178</v>
      </c>
      <c r="DA43" s="642"/>
      <c r="DB43" s="642"/>
      <c r="DC43" s="645"/>
      <c r="DD43" s="619" t="s">
        <v>240</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362</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309</v>
      </c>
      <c r="CE44" s="649"/>
      <c r="CF44" s="607" t="s">
        <v>363</v>
      </c>
      <c r="CG44" s="608"/>
      <c r="CH44" s="608"/>
      <c r="CI44" s="608"/>
      <c r="CJ44" s="608"/>
      <c r="CK44" s="608"/>
      <c r="CL44" s="608"/>
      <c r="CM44" s="608"/>
      <c r="CN44" s="608"/>
      <c r="CO44" s="608"/>
      <c r="CP44" s="608"/>
      <c r="CQ44" s="609"/>
      <c r="CR44" s="610">
        <v>1474822</v>
      </c>
      <c r="CS44" s="611"/>
      <c r="CT44" s="611"/>
      <c r="CU44" s="611"/>
      <c r="CV44" s="611"/>
      <c r="CW44" s="611"/>
      <c r="CX44" s="611"/>
      <c r="CY44" s="612"/>
      <c r="CZ44" s="615">
        <v>31</v>
      </c>
      <c r="DA44" s="616"/>
      <c r="DB44" s="616"/>
      <c r="DC44" s="622"/>
      <c r="DD44" s="619">
        <v>427574</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364</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365</v>
      </c>
      <c r="CG45" s="608"/>
      <c r="CH45" s="608"/>
      <c r="CI45" s="608"/>
      <c r="CJ45" s="608"/>
      <c r="CK45" s="608"/>
      <c r="CL45" s="608"/>
      <c r="CM45" s="608"/>
      <c r="CN45" s="608"/>
      <c r="CO45" s="608"/>
      <c r="CP45" s="608"/>
      <c r="CQ45" s="609"/>
      <c r="CR45" s="610">
        <v>155714</v>
      </c>
      <c r="CS45" s="640"/>
      <c r="CT45" s="640"/>
      <c r="CU45" s="640"/>
      <c r="CV45" s="640"/>
      <c r="CW45" s="640"/>
      <c r="CX45" s="640"/>
      <c r="CY45" s="641"/>
      <c r="CZ45" s="615">
        <v>3.3</v>
      </c>
      <c r="DA45" s="642"/>
      <c r="DB45" s="642"/>
      <c r="DC45" s="645"/>
      <c r="DD45" s="619">
        <v>17434</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18"/>
      <c r="CD46" s="650"/>
      <c r="CE46" s="651"/>
      <c r="CF46" s="607" t="s">
        <v>366</v>
      </c>
      <c r="CG46" s="608"/>
      <c r="CH46" s="608"/>
      <c r="CI46" s="608"/>
      <c r="CJ46" s="608"/>
      <c r="CK46" s="608"/>
      <c r="CL46" s="608"/>
      <c r="CM46" s="608"/>
      <c r="CN46" s="608"/>
      <c r="CO46" s="608"/>
      <c r="CP46" s="608"/>
      <c r="CQ46" s="609"/>
      <c r="CR46" s="610">
        <v>1314880</v>
      </c>
      <c r="CS46" s="611"/>
      <c r="CT46" s="611"/>
      <c r="CU46" s="611"/>
      <c r="CV46" s="611"/>
      <c r="CW46" s="611"/>
      <c r="CX46" s="611"/>
      <c r="CY46" s="612"/>
      <c r="CZ46" s="615">
        <v>27.7</v>
      </c>
      <c r="DA46" s="616"/>
      <c r="DB46" s="616"/>
      <c r="DC46" s="622"/>
      <c r="DD46" s="619">
        <v>408312</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18"/>
      <c r="CD47" s="650"/>
      <c r="CE47" s="651"/>
      <c r="CF47" s="607" t="s">
        <v>367</v>
      </c>
      <c r="CG47" s="608"/>
      <c r="CH47" s="608"/>
      <c r="CI47" s="608"/>
      <c r="CJ47" s="608"/>
      <c r="CK47" s="608"/>
      <c r="CL47" s="608"/>
      <c r="CM47" s="608"/>
      <c r="CN47" s="608"/>
      <c r="CO47" s="608"/>
      <c r="CP47" s="608"/>
      <c r="CQ47" s="609"/>
      <c r="CR47" s="610">
        <v>8820</v>
      </c>
      <c r="CS47" s="640"/>
      <c r="CT47" s="640"/>
      <c r="CU47" s="640"/>
      <c r="CV47" s="640"/>
      <c r="CW47" s="640"/>
      <c r="CX47" s="640"/>
      <c r="CY47" s="641"/>
      <c r="CZ47" s="615">
        <v>0.2</v>
      </c>
      <c r="DA47" s="642"/>
      <c r="DB47" s="642"/>
      <c r="DC47" s="645"/>
      <c r="DD47" s="619">
        <v>2995</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18"/>
      <c r="CD48" s="652"/>
      <c r="CE48" s="653"/>
      <c r="CF48" s="607" t="s">
        <v>368</v>
      </c>
      <c r="CG48" s="608"/>
      <c r="CH48" s="608"/>
      <c r="CI48" s="608"/>
      <c r="CJ48" s="608"/>
      <c r="CK48" s="608"/>
      <c r="CL48" s="608"/>
      <c r="CM48" s="608"/>
      <c r="CN48" s="608"/>
      <c r="CO48" s="608"/>
      <c r="CP48" s="608"/>
      <c r="CQ48" s="609"/>
      <c r="CR48" s="610" t="s">
        <v>300</v>
      </c>
      <c r="CS48" s="611"/>
      <c r="CT48" s="611"/>
      <c r="CU48" s="611"/>
      <c r="CV48" s="611"/>
      <c r="CW48" s="611"/>
      <c r="CX48" s="611"/>
      <c r="CY48" s="612"/>
      <c r="CZ48" s="615" t="s">
        <v>240</v>
      </c>
      <c r="DA48" s="616"/>
      <c r="DB48" s="616"/>
      <c r="DC48" s="622"/>
      <c r="DD48" s="619" t="s">
        <v>178</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18"/>
      <c r="CD49" s="631" t="s">
        <v>369</v>
      </c>
      <c r="CE49" s="632"/>
      <c r="CF49" s="632"/>
      <c r="CG49" s="632"/>
      <c r="CH49" s="632"/>
      <c r="CI49" s="632"/>
      <c r="CJ49" s="632"/>
      <c r="CK49" s="632"/>
      <c r="CL49" s="632"/>
      <c r="CM49" s="632"/>
      <c r="CN49" s="632"/>
      <c r="CO49" s="632"/>
      <c r="CP49" s="632"/>
      <c r="CQ49" s="633"/>
      <c r="CR49" s="685">
        <v>4750173</v>
      </c>
      <c r="CS49" s="669"/>
      <c r="CT49" s="669"/>
      <c r="CU49" s="669"/>
      <c r="CV49" s="669"/>
      <c r="CW49" s="669"/>
      <c r="CX49" s="669"/>
      <c r="CY49" s="698"/>
      <c r="CZ49" s="690">
        <v>100</v>
      </c>
      <c r="DA49" s="699"/>
      <c r="DB49" s="699"/>
      <c r="DC49" s="700"/>
      <c r="DD49" s="701">
        <v>3033710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s36Gxec7Astpe/JBvsvJyJO+SlamIVzl1t1XaI0WJr/kIVx6VTQofKVAH7tfqkeVJGJsMIhr3sZQQLVihAGBTw==" saltValue="X+PTSf5m8UDAwE6RDrKcA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24" customWidth="1"/>
    <col min="131" max="131" width="1.625" style="224" customWidth="1"/>
    <col min="132" max="16384" width="9" style="224" hidden="1"/>
  </cols>
  <sheetData>
    <row r="1" spans="1:131" ht="11.25" customHeight="1" thickBot="1" x14ac:dyDescent="0.2">
      <c r="A1" s="220"/>
      <c r="B1" s="220"/>
      <c r="C1" s="220"/>
      <c r="D1" s="220"/>
      <c r="E1" s="220"/>
      <c r="F1" s="220"/>
      <c r="G1" s="220"/>
      <c r="H1" s="220"/>
      <c r="I1" s="220"/>
      <c r="J1" s="220"/>
      <c r="K1" s="220"/>
      <c r="L1" s="220"/>
      <c r="M1" s="220"/>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1"/>
      <c r="CE1" s="221"/>
      <c r="CF1" s="221"/>
      <c r="CG1" s="221"/>
      <c r="CH1" s="221"/>
      <c r="CI1" s="221"/>
      <c r="CJ1" s="221"/>
      <c r="CK1" s="221"/>
      <c r="CL1" s="221"/>
      <c r="CM1" s="221"/>
      <c r="CN1" s="221"/>
      <c r="CO1" s="221"/>
      <c r="CP1" s="221"/>
      <c r="CQ1" s="221"/>
      <c r="CR1" s="221"/>
      <c r="CS1" s="221"/>
      <c r="CT1" s="221"/>
      <c r="CU1" s="221"/>
      <c r="CV1" s="221"/>
      <c r="CW1" s="221"/>
      <c r="CX1" s="221"/>
      <c r="CY1" s="221"/>
      <c r="CZ1" s="221"/>
      <c r="DA1" s="221"/>
      <c r="DB1" s="221"/>
      <c r="DC1" s="221"/>
      <c r="DD1" s="221"/>
      <c r="DE1" s="221"/>
      <c r="DF1" s="221"/>
      <c r="DG1" s="221"/>
      <c r="DH1" s="221"/>
      <c r="DI1" s="221"/>
      <c r="DJ1" s="221"/>
      <c r="DK1" s="221"/>
      <c r="DL1" s="221"/>
      <c r="DM1" s="221"/>
      <c r="DN1" s="221"/>
      <c r="DO1" s="221"/>
      <c r="DP1" s="221"/>
      <c r="DQ1" s="222"/>
      <c r="DR1" s="222"/>
      <c r="DS1" s="222"/>
      <c r="DT1" s="222"/>
      <c r="DU1" s="222"/>
      <c r="DV1" s="222"/>
      <c r="DW1" s="222"/>
      <c r="DX1" s="222"/>
      <c r="DY1" s="222"/>
      <c r="DZ1" s="222"/>
      <c r="EA1" s="223"/>
    </row>
    <row r="2" spans="1:131" ht="26.25" customHeight="1" thickBot="1" x14ac:dyDescent="0.2">
      <c r="A2" s="708" t="s">
        <v>370</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1"/>
      <c r="BK2" s="221"/>
      <c r="BL2" s="221"/>
      <c r="BM2" s="221"/>
      <c r="BN2" s="221"/>
      <c r="BO2" s="221"/>
      <c r="BP2" s="221"/>
      <c r="BQ2" s="221"/>
      <c r="BR2" s="221"/>
      <c r="BS2" s="221"/>
      <c r="BT2" s="221"/>
      <c r="BU2" s="221"/>
      <c r="BV2" s="221"/>
      <c r="BW2" s="221"/>
      <c r="BX2" s="221"/>
      <c r="BY2" s="221"/>
      <c r="BZ2" s="221"/>
      <c r="CA2" s="221"/>
      <c r="CB2" s="221"/>
      <c r="CC2" s="221"/>
      <c r="CD2" s="221"/>
      <c r="CE2" s="221"/>
      <c r="CF2" s="221"/>
      <c r="CG2" s="221"/>
      <c r="CH2" s="221"/>
      <c r="CI2" s="221"/>
      <c r="CJ2" s="221"/>
      <c r="CK2" s="221"/>
      <c r="CL2" s="221"/>
      <c r="CM2" s="221"/>
      <c r="CN2" s="221"/>
      <c r="CO2" s="221"/>
      <c r="CP2" s="221"/>
      <c r="CQ2" s="221"/>
      <c r="CR2" s="221"/>
      <c r="CS2" s="221"/>
      <c r="CT2" s="221"/>
      <c r="CU2" s="221"/>
      <c r="CV2" s="221"/>
      <c r="CW2" s="221"/>
      <c r="CX2" s="221"/>
      <c r="CY2" s="221"/>
      <c r="CZ2" s="221"/>
      <c r="DA2" s="221"/>
      <c r="DB2" s="221"/>
      <c r="DC2" s="221"/>
      <c r="DD2" s="221"/>
      <c r="DE2" s="221"/>
      <c r="DF2" s="221"/>
      <c r="DG2" s="221"/>
      <c r="DH2" s="221"/>
      <c r="DI2" s="221"/>
      <c r="DJ2" s="709" t="s">
        <v>371</v>
      </c>
      <c r="DK2" s="710"/>
      <c r="DL2" s="710"/>
      <c r="DM2" s="710"/>
      <c r="DN2" s="710"/>
      <c r="DO2" s="711"/>
      <c r="DP2" s="221"/>
      <c r="DQ2" s="709" t="s">
        <v>372</v>
      </c>
      <c r="DR2" s="710"/>
      <c r="DS2" s="710"/>
      <c r="DT2" s="710"/>
      <c r="DU2" s="710"/>
      <c r="DV2" s="710"/>
      <c r="DW2" s="710"/>
      <c r="DX2" s="710"/>
      <c r="DY2" s="710"/>
      <c r="DZ2" s="711"/>
      <c r="EA2" s="223"/>
    </row>
    <row r="3" spans="1:131" ht="11.25" customHeight="1" x14ac:dyDescent="0.15">
      <c r="A3" s="221"/>
      <c r="B3" s="221"/>
      <c r="C3" s="221"/>
      <c r="D3" s="221"/>
      <c r="E3" s="221"/>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c r="AF3" s="221"/>
      <c r="AG3" s="221"/>
      <c r="AH3" s="221"/>
      <c r="AI3" s="221"/>
      <c r="AJ3" s="221"/>
      <c r="AK3" s="221"/>
      <c r="AL3" s="221"/>
      <c r="AM3" s="221"/>
      <c r="AN3" s="221"/>
      <c r="AO3" s="221"/>
      <c r="AP3" s="221"/>
      <c r="AQ3" s="221"/>
      <c r="AR3" s="221"/>
      <c r="AS3" s="221"/>
      <c r="AT3" s="221"/>
      <c r="AU3" s="221"/>
      <c r="AV3" s="221"/>
      <c r="AW3" s="221"/>
      <c r="AX3" s="221"/>
      <c r="AY3" s="221"/>
      <c r="AZ3" s="221"/>
      <c r="BA3" s="221"/>
      <c r="BB3" s="221"/>
      <c r="BC3" s="221"/>
      <c r="BD3" s="221"/>
      <c r="BE3" s="221"/>
      <c r="BF3" s="221"/>
      <c r="BG3" s="221"/>
      <c r="BH3" s="221"/>
      <c r="BI3" s="221"/>
      <c r="BJ3" s="221"/>
      <c r="BK3" s="221"/>
      <c r="BL3" s="221"/>
      <c r="BM3" s="221"/>
      <c r="BN3" s="221"/>
      <c r="BO3" s="221"/>
      <c r="BP3" s="221"/>
      <c r="BQ3" s="221"/>
      <c r="BR3" s="221"/>
      <c r="BS3" s="221"/>
      <c r="BT3" s="221"/>
      <c r="BU3" s="221"/>
      <c r="BV3" s="221"/>
      <c r="BW3" s="221"/>
      <c r="BX3" s="221"/>
      <c r="BY3" s="221"/>
      <c r="BZ3" s="221"/>
      <c r="CA3" s="221"/>
      <c r="CB3" s="221"/>
      <c r="CC3" s="221"/>
      <c r="CD3" s="221"/>
      <c r="CE3" s="221"/>
      <c r="CF3" s="221"/>
      <c r="CG3" s="221"/>
      <c r="CH3" s="221"/>
      <c r="CI3" s="221"/>
      <c r="CJ3" s="221"/>
      <c r="CK3" s="221"/>
      <c r="CL3" s="221"/>
      <c r="CM3" s="221"/>
      <c r="CN3" s="221"/>
      <c r="CO3" s="221"/>
      <c r="CP3" s="221"/>
      <c r="CQ3" s="221"/>
      <c r="CR3" s="221"/>
      <c r="CS3" s="221"/>
      <c r="CT3" s="221"/>
      <c r="CU3" s="221"/>
      <c r="CV3" s="221"/>
      <c r="CW3" s="221"/>
      <c r="CX3" s="221"/>
      <c r="CY3" s="221"/>
      <c r="CZ3" s="221"/>
      <c r="DA3" s="221"/>
      <c r="DB3" s="221"/>
      <c r="DC3" s="221"/>
      <c r="DD3" s="221"/>
      <c r="DE3" s="221"/>
      <c r="DF3" s="221"/>
      <c r="DG3" s="221"/>
      <c r="DH3" s="221"/>
      <c r="DI3" s="221"/>
      <c r="DJ3" s="221"/>
      <c r="DK3" s="221"/>
      <c r="DL3" s="221"/>
      <c r="DM3" s="221"/>
      <c r="DN3" s="221"/>
      <c r="DO3" s="221"/>
      <c r="DP3" s="221"/>
      <c r="DQ3" s="221"/>
      <c r="DR3" s="221"/>
      <c r="DS3" s="221"/>
      <c r="DT3" s="221"/>
      <c r="DU3" s="221"/>
      <c r="DV3" s="221"/>
      <c r="DW3" s="221"/>
      <c r="DX3" s="221"/>
      <c r="DY3" s="221"/>
      <c r="DZ3" s="221"/>
      <c r="EA3" s="223"/>
    </row>
    <row r="4" spans="1:131" s="228" customFormat="1" ht="26.25" customHeight="1" thickBot="1" x14ac:dyDescent="0.2">
      <c r="A4" s="712" t="s">
        <v>373</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5"/>
      <c r="BA4" s="225"/>
      <c r="BB4" s="225"/>
      <c r="BC4" s="225"/>
      <c r="BD4" s="225"/>
      <c r="BE4" s="226"/>
      <c r="BF4" s="226"/>
      <c r="BG4" s="226"/>
      <c r="BH4" s="226"/>
      <c r="BI4" s="226"/>
      <c r="BJ4" s="226"/>
      <c r="BK4" s="226"/>
      <c r="BL4" s="226"/>
      <c r="BM4" s="226"/>
      <c r="BN4" s="226"/>
      <c r="BO4" s="226"/>
      <c r="BP4" s="226"/>
      <c r="BQ4" s="713" t="s">
        <v>374</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7"/>
    </row>
    <row r="5" spans="1:131" s="228" customFormat="1" ht="26.25" customHeight="1" x14ac:dyDescent="0.15">
      <c r="A5" s="714" t="s">
        <v>375</v>
      </c>
      <c r="B5" s="715"/>
      <c r="C5" s="715"/>
      <c r="D5" s="715"/>
      <c r="E5" s="715"/>
      <c r="F5" s="715"/>
      <c r="G5" s="715"/>
      <c r="H5" s="715"/>
      <c r="I5" s="715"/>
      <c r="J5" s="715"/>
      <c r="K5" s="715"/>
      <c r="L5" s="715"/>
      <c r="M5" s="715"/>
      <c r="N5" s="715"/>
      <c r="O5" s="715"/>
      <c r="P5" s="716"/>
      <c r="Q5" s="720" t="s">
        <v>376</v>
      </c>
      <c r="R5" s="721"/>
      <c r="S5" s="721"/>
      <c r="T5" s="721"/>
      <c r="U5" s="722"/>
      <c r="V5" s="720" t="s">
        <v>377</v>
      </c>
      <c r="W5" s="721"/>
      <c r="X5" s="721"/>
      <c r="Y5" s="721"/>
      <c r="Z5" s="722"/>
      <c r="AA5" s="720" t="s">
        <v>378</v>
      </c>
      <c r="AB5" s="721"/>
      <c r="AC5" s="721"/>
      <c r="AD5" s="721"/>
      <c r="AE5" s="721"/>
      <c r="AF5" s="726" t="s">
        <v>379</v>
      </c>
      <c r="AG5" s="721"/>
      <c r="AH5" s="721"/>
      <c r="AI5" s="721"/>
      <c r="AJ5" s="727"/>
      <c r="AK5" s="721" t="s">
        <v>380</v>
      </c>
      <c r="AL5" s="721"/>
      <c r="AM5" s="721"/>
      <c r="AN5" s="721"/>
      <c r="AO5" s="722"/>
      <c r="AP5" s="720" t="s">
        <v>381</v>
      </c>
      <c r="AQ5" s="721"/>
      <c r="AR5" s="721"/>
      <c r="AS5" s="721"/>
      <c r="AT5" s="722"/>
      <c r="AU5" s="720" t="s">
        <v>382</v>
      </c>
      <c r="AV5" s="721"/>
      <c r="AW5" s="721"/>
      <c r="AX5" s="721"/>
      <c r="AY5" s="727"/>
      <c r="AZ5" s="225"/>
      <c r="BA5" s="225"/>
      <c r="BB5" s="225"/>
      <c r="BC5" s="225"/>
      <c r="BD5" s="225"/>
      <c r="BE5" s="226"/>
      <c r="BF5" s="226"/>
      <c r="BG5" s="226"/>
      <c r="BH5" s="226"/>
      <c r="BI5" s="226"/>
      <c r="BJ5" s="226"/>
      <c r="BK5" s="226"/>
      <c r="BL5" s="226"/>
      <c r="BM5" s="226"/>
      <c r="BN5" s="226"/>
      <c r="BO5" s="226"/>
      <c r="BP5" s="226"/>
      <c r="BQ5" s="714" t="s">
        <v>383</v>
      </c>
      <c r="BR5" s="715"/>
      <c r="BS5" s="715"/>
      <c r="BT5" s="715"/>
      <c r="BU5" s="715"/>
      <c r="BV5" s="715"/>
      <c r="BW5" s="715"/>
      <c r="BX5" s="715"/>
      <c r="BY5" s="715"/>
      <c r="BZ5" s="715"/>
      <c r="CA5" s="715"/>
      <c r="CB5" s="715"/>
      <c r="CC5" s="715"/>
      <c r="CD5" s="715"/>
      <c r="CE5" s="715"/>
      <c r="CF5" s="715"/>
      <c r="CG5" s="716"/>
      <c r="CH5" s="720" t="s">
        <v>384</v>
      </c>
      <c r="CI5" s="721"/>
      <c r="CJ5" s="721"/>
      <c r="CK5" s="721"/>
      <c r="CL5" s="722"/>
      <c r="CM5" s="720" t="s">
        <v>385</v>
      </c>
      <c r="CN5" s="721"/>
      <c r="CO5" s="721"/>
      <c r="CP5" s="721"/>
      <c r="CQ5" s="722"/>
      <c r="CR5" s="720" t="s">
        <v>386</v>
      </c>
      <c r="CS5" s="721"/>
      <c r="CT5" s="721"/>
      <c r="CU5" s="721"/>
      <c r="CV5" s="722"/>
      <c r="CW5" s="720" t="s">
        <v>387</v>
      </c>
      <c r="CX5" s="721"/>
      <c r="CY5" s="721"/>
      <c r="CZ5" s="721"/>
      <c r="DA5" s="722"/>
      <c r="DB5" s="720" t="s">
        <v>388</v>
      </c>
      <c r="DC5" s="721"/>
      <c r="DD5" s="721"/>
      <c r="DE5" s="721"/>
      <c r="DF5" s="722"/>
      <c r="DG5" s="750" t="s">
        <v>389</v>
      </c>
      <c r="DH5" s="751"/>
      <c r="DI5" s="751"/>
      <c r="DJ5" s="751"/>
      <c r="DK5" s="752"/>
      <c r="DL5" s="750" t="s">
        <v>390</v>
      </c>
      <c r="DM5" s="751"/>
      <c r="DN5" s="751"/>
      <c r="DO5" s="751"/>
      <c r="DP5" s="752"/>
      <c r="DQ5" s="720" t="s">
        <v>391</v>
      </c>
      <c r="DR5" s="721"/>
      <c r="DS5" s="721"/>
      <c r="DT5" s="721"/>
      <c r="DU5" s="722"/>
      <c r="DV5" s="720" t="s">
        <v>382</v>
      </c>
      <c r="DW5" s="721"/>
      <c r="DX5" s="721"/>
      <c r="DY5" s="721"/>
      <c r="DZ5" s="727"/>
      <c r="EA5" s="227"/>
    </row>
    <row r="6" spans="1:131" s="22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5"/>
      <c r="BA6" s="225"/>
      <c r="BB6" s="225"/>
      <c r="BC6" s="225"/>
      <c r="BD6" s="225"/>
      <c r="BE6" s="226"/>
      <c r="BF6" s="226"/>
      <c r="BG6" s="226"/>
      <c r="BH6" s="226"/>
      <c r="BI6" s="226"/>
      <c r="BJ6" s="226"/>
      <c r="BK6" s="226"/>
      <c r="BL6" s="226"/>
      <c r="BM6" s="226"/>
      <c r="BN6" s="226"/>
      <c r="BO6" s="226"/>
      <c r="BP6" s="226"/>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7"/>
    </row>
    <row r="7" spans="1:131" s="228" customFormat="1" ht="26.25" customHeight="1" thickTop="1" x14ac:dyDescent="0.15">
      <c r="A7" s="229">
        <v>1</v>
      </c>
      <c r="B7" s="736" t="s">
        <v>392</v>
      </c>
      <c r="C7" s="737"/>
      <c r="D7" s="737"/>
      <c r="E7" s="737"/>
      <c r="F7" s="737"/>
      <c r="G7" s="737"/>
      <c r="H7" s="737"/>
      <c r="I7" s="737"/>
      <c r="J7" s="737"/>
      <c r="K7" s="737"/>
      <c r="L7" s="737"/>
      <c r="M7" s="737"/>
      <c r="N7" s="737"/>
      <c r="O7" s="737"/>
      <c r="P7" s="738"/>
      <c r="Q7" s="739">
        <v>5258</v>
      </c>
      <c r="R7" s="740"/>
      <c r="S7" s="740"/>
      <c r="T7" s="740"/>
      <c r="U7" s="740"/>
      <c r="V7" s="740">
        <v>4750</v>
      </c>
      <c r="W7" s="740"/>
      <c r="X7" s="740"/>
      <c r="Y7" s="740"/>
      <c r="Z7" s="740"/>
      <c r="AA7" s="740">
        <v>508</v>
      </c>
      <c r="AB7" s="740"/>
      <c r="AC7" s="740"/>
      <c r="AD7" s="740"/>
      <c r="AE7" s="741"/>
      <c r="AF7" s="742">
        <v>471</v>
      </c>
      <c r="AG7" s="743"/>
      <c r="AH7" s="743"/>
      <c r="AI7" s="743"/>
      <c r="AJ7" s="744"/>
      <c r="AK7" s="745">
        <v>149</v>
      </c>
      <c r="AL7" s="746"/>
      <c r="AM7" s="746"/>
      <c r="AN7" s="746"/>
      <c r="AO7" s="746"/>
      <c r="AP7" s="746">
        <v>2591</v>
      </c>
      <c r="AQ7" s="746"/>
      <c r="AR7" s="746"/>
      <c r="AS7" s="746"/>
      <c r="AT7" s="746"/>
      <c r="AU7" s="747"/>
      <c r="AV7" s="747"/>
      <c r="AW7" s="747"/>
      <c r="AX7" s="747"/>
      <c r="AY7" s="748"/>
      <c r="AZ7" s="225"/>
      <c r="BA7" s="225"/>
      <c r="BB7" s="225"/>
      <c r="BC7" s="225"/>
      <c r="BD7" s="225"/>
      <c r="BE7" s="226"/>
      <c r="BF7" s="226"/>
      <c r="BG7" s="226"/>
      <c r="BH7" s="226"/>
      <c r="BI7" s="226"/>
      <c r="BJ7" s="226"/>
      <c r="BK7" s="226"/>
      <c r="BL7" s="226"/>
      <c r="BM7" s="226"/>
      <c r="BN7" s="226"/>
      <c r="BO7" s="226"/>
      <c r="BP7" s="226"/>
      <c r="BQ7" s="229">
        <v>1</v>
      </c>
      <c r="BR7" s="23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7"/>
    </row>
    <row r="8" spans="1:131" s="228" customFormat="1" ht="26.25" customHeight="1" x14ac:dyDescent="0.15">
      <c r="A8" s="23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5"/>
      <c r="BA8" s="225"/>
      <c r="BB8" s="225"/>
      <c r="BC8" s="225"/>
      <c r="BD8" s="225"/>
      <c r="BE8" s="226"/>
      <c r="BF8" s="226"/>
      <c r="BG8" s="226"/>
      <c r="BH8" s="226"/>
      <c r="BI8" s="226"/>
      <c r="BJ8" s="226"/>
      <c r="BK8" s="226"/>
      <c r="BL8" s="226"/>
      <c r="BM8" s="226"/>
      <c r="BN8" s="226"/>
      <c r="BO8" s="226"/>
      <c r="BP8" s="226"/>
      <c r="BQ8" s="231">
        <v>2</v>
      </c>
      <c r="BR8" s="23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7"/>
    </row>
    <row r="9" spans="1:131" s="228" customFormat="1" ht="26.25" customHeight="1" x14ac:dyDescent="0.15">
      <c r="A9" s="23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5"/>
      <c r="BA9" s="225"/>
      <c r="BB9" s="225"/>
      <c r="BC9" s="225"/>
      <c r="BD9" s="225"/>
      <c r="BE9" s="226"/>
      <c r="BF9" s="226"/>
      <c r="BG9" s="226"/>
      <c r="BH9" s="226"/>
      <c r="BI9" s="226"/>
      <c r="BJ9" s="226"/>
      <c r="BK9" s="226"/>
      <c r="BL9" s="226"/>
      <c r="BM9" s="226"/>
      <c r="BN9" s="226"/>
      <c r="BO9" s="226"/>
      <c r="BP9" s="226"/>
      <c r="BQ9" s="231">
        <v>3</v>
      </c>
      <c r="BR9" s="23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7"/>
    </row>
    <row r="10" spans="1:131" s="228" customFormat="1" ht="26.25" customHeight="1" x14ac:dyDescent="0.15">
      <c r="A10" s="23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5"/>
      <c r="BA10" s="225"/>
      <c r="BB10" s="225"/>
      <c r="BC10" s="225"/>
      <c r="BD10" s="225"/>
      <c r="BE10" s="226"/>
      <c r="BF10" s="226"/>
      <c r="BG10" s="226"/>
      <c r="BH10" s="226"/>
      <c r="BI10" s="226"/>
      <c r="BJ10" s="226"/>
      <c r="BK10" s="226"/>
      <c r="BL10" s="226"/>
      <c r="BM10" s="226"/>
      <c r="BN10" s="226"/>
      <c r="BO10" s="226"/>
      <c r="BP10" s="226"/>
      <c r="BQ10" s="231">
        <v>4</v>
      </c>
      <c r="BR10" s="23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7"/>
    </row>
    <row r="11" spans="1:131" s="228" customFormat="1" ht="26.25" customHeight="1" x14ac:dyDescent="0.15">
      <c r="A11" s="23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5"/>
      <c r="BA11" s="225"/>
      <c r="BB11" s="225"/>
      <c r="BC11" s="225"/>
      <c r="BD11" s="225"/>
      <c r="BE11" s="226"/>
      <c r="BF11" s="226"/>
      <c r="BG11" s="226"/>
      <c r="BH11" s="226"/>
      <c r="BI11" s="226"/>
      <c r="BJ11" s="226"/>
      <c r="BK11" s="226"/>
      <c r="BL11" s="226"/>
      <c r="BM11" s="226"/>
      <c r="BN11" s="226"/>
      <c r="BO11" s="226"/>
      <c r="BP11" s="226"/>
      <c r="BQ11" s="231">
        <v>5</v>
      </c>
      <c r="BR11" s="23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7"/>
    </row>
    <row r="12" spans="1:131" s="228" customFormat="1" ht="26.25" customHeight="1" x14ac:dyDescent="0.15">
      <c r="A12" s="23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5"/>
      <c r="BA12" s="225"/>
      <c r="BB12" s="225"/>
      <c r="BC12" s="225"/>
      <c r="BD12" s="225"/>
      <c r="BE12" s="226"/>
      <c r="BF12" s="226"/>
      <c r="BG12" s="226"/>
      <c r="BH12" s="226"/>
      <c r="BI12" s="226"/>
      <c r="BJ12" s="226"/>
      <c r="BK12" s="226"/>
      <c r="BL12" s="226"/>
      <c r="BM12" s="226"/>
      <c r="BN12" s="226"/>
      <c r="BO12" s="226"/>
      <c r="BP12" s="226"/>
      <c r="BQ12" s="231">
        <v>6</v>
      </c>
      <c r="BR12" s="23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7"/>
    </row>
    <row r="13" spans="1:131" s="228" customFormat="1" ht="26.25" customHeight="1" x14ac:dyDescent="0.15">
      <c r="A13" s="23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5"/>
      <c r="BA13" s="225"/>
      <c r="BB13" s="225"/>
      <c r="BC13" s="225"/>
      <c r="BD13" s="225"/>
      <c r="BE13" s="226"/>
      <c r="BF13" s="226"/>
      <c r="BG13" s="226"/>
      <c r="BH13" s="226"/>
      <c r="BI13" s="226"/>
      <c r="BJ13" s="226"/>
      <c r="BK13" s="226"/>
      <c r="BL13" s="226"/>
      <c r="BM13" s="226"/>
      <c r="BN13" s="226"/>
      <c r="BO13" s="226"/>
      <c r="BP13" s="226"/>
      <c r="BQ13" s="231">
        <v>7</v>
      </c>
      <c r="BR13" s="23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7"/>
    </row>
    <row r="14" spans="1:131" s="228" customFormat="1" ht="26.25" customHeight="1" x14ac:dyDescent="0.15">
      <c r="A14" s="23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5"/>
      <c r="BA14" s="225"/>
      <c r="BB14" s="225"/>
      <c r="BC14" s="225"/>
      <c r="BD14" s="225"/>
      <c r="BE14" s="226"/>
      <c r="BF14" s="226"/>
      <c r="BG14" s="226"/>
      <c r="BH14" s="226"/>
      <c r="BI14" s="226"/>
      <c r="BJ14" s="226"/>
      <c r="BK14" s="226"/>
      <c r="BL14" s="226"/>
      <c r="BM14" s="226"/>
      <c r="BN14" s="226"/>
      <c r="BO14" s="226"/>
      <c r="BP14" s="226"/>
      <c r="BQ14" s="231">
        <v>8</v>
      </c>
      <c r="BR14" s="23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7"/>
    </row>
    <row r="15" spans="1:131" s="228" customFormat="1" ht="26.25" customHeight="1" x14ac:dyDescent="0.15">
      <c r="A15" s="23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5"/>
      <c r="BA15" s="225"/>
      <c r="BB15" s="225"/>
      <c r="BC15" s="225"/>
      <c r="BD15" s="225"/>
      <c r="BE15" s="226"/>
      <c r="BF15" s="226"/>
      <c r="BG15" s="226"/>
      <c r="BH15" s="226"/>
      <c r="BI15" s="226"/>
      <c r="BJ15" s="226"/>
      <c r="BK15" s="226"/>
      <c r="BL15" s="226"/>
      <c r="BM15" s="226"/>
      <c r="BN15" s="226"/>
      <c r="BO15" s="226"/>
      <c r="BP15" s="226"/>
      <c r="BQ15" s="231">
        <v>9</v>
      </c>
      <c r="BR15" s="23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7"/>
    </row>
    <row r="16" spans="1:131" s="228" customFormat="1" ht="26.25" customHeight="1" x14ac:dyDescent="0.15">
      <c r="A16" s="23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5"/>
      <c r="BA16" s="225"/>
      <c r="BB16" s="225"/>
      <c r="BC16" s="225"/>
      <c r="BD16" s="225"/>
      <c r="BE16" s="226"/>
      <c r="BF16" s="226"/>
      <c r="BG16" s="226"/>
      <c r="BH16" s="226"/>
      <c r="BI16" s="226"/>
      <c r="BJ16" s="226"/>
      <c r="BK16" s="226"/>
      <c r="BL16" s="226"/>
      <c r="BM16" s="226"/>
      <c r="BN16" s="226"/>
      <c r="BO16" s="226"/>
      <c r="BP16" s="226"/>
      <c r="BQ16" s="231">
        <v>10</v>
      </c>
      <c r="BR16" s="23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7"/>
    </row>
    <row r="17" spans="1:131" s="228" customFormat="1" ht="26.25" customHeight="1" x14ac:dyDescent="0.15">
      <c r="A17" s="23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5"/>
      <c r="BA17" s="225"/>
      <c r="BB17" s="225"/>
      <c r="BC17" s="225"/>
      <c r="BD17" s="225"/>
      <c r="BE17" s="226"/>
      <c r="BF17" s="226"/>
      <c r="BG17" s="226"/>
      <c r="BH17" s="226"/>
      <c r="BI17" s="226"/>
      <c r="BJ17" s="226"/>
      <c r="BK17" s="226"/>
      <c r="BL17" s="226"/>
      <c r="BM17" s="226"/>
      <c r="BN17" s="226"/>
      <c r="BO17" s="226"/>
      <c r="BP17" s="226"/>
      <c r="BQ17" s="231">
        <v>11</v>
      </c>
      <c r="BR17" s="23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7"/>
    </row>
    <row r="18" spans="1:131" s="228" customFormat="1" ht="26.25" customHeight="1" x14ac:dyDescent="0.15">
      <c r="A18" s="23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5"/>
      <c r="BA18" s="225"/>
      <c r="BB18" s="225"/>
      <c r="BC18" s="225"/>
      <c r="BD18" s="225"/>
      <c r="BE18" s="226"/>
      <c r="BF18" s="226"/>
      <c r="BG18" s="226"/>
      <c r="BH18" s="226"/>
      <c r="BI18" s="226"/>
      <c r="BJ18" s="226"/>
      <c r="BK18" s="226"/>
      <c r="BL18" s="226"/>
      <c r="BM18" s="226"/>
      <c r="BN18" s="226"/>
      <c r="BO18" s="226"/>
      <c r="BP18" s="226"/>
      <c r="BQ18" s="231">
        <v>12</v>
      </c>
      <c r="BR18" s="23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7"/>
    </row>
    <row r="19" spans="1:131" s="228" customFormat="1" ht="26.25" customHeight="1" x14ac:dyDescent="0.15">
      <c r="A19" s="23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5"/>
      <c r="BA19" s="225"/>
      <c r="BB19" s="225"/>
      <c r="BC19" s="225"/>
      <c r="BD19" s="225"/>
      <c r="BE19" s="226"/>
      <c r="BF19" s="226"/>
      <c r="BG19" s="226"/>
      <c r="BH19" s="226"/>
      <c r="BI19" s="226"/>
      <c r="BJ19" s="226"/>
      <c r="BK19" s="226"/>
      <c r="BL19" s="226"/>
      <c r="BM19" s="226"/>
      <c r="BN19" s="226"/>
      <c r="BO19" s="226"/>
      <c r="BP19" s="226"/>
      <c r="BQ19" s="231">
        <v>13</v>
      </c>
      <c r="BR19" s="23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7"/>
    </row>
    <row r="20" spans="1:131" s="228" customFormat="1" ht="26.25" customHeight="1" x14ac:dyDescent="0.15">
      <c r="A20" s="23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5"/>
      <c r="BA20" s="225"/>
      <c r="BB20" s="225"/>
      <c r="BC20" s="225"/>
      <c r="BD20" s="225"/>
      <c r="BE20" s="226"/>
      <c r="BF20" s="226"/>
      <c r="BG20" s="226"/>
      <c r="BH20" s="226"/>
      <c r="BI20" s="226"/>
      <c r="BJ20" s="226"/>
      <c r="BK20" s="226"/>
      <c r="BL20" s="226"/>
      <c r="BM20" s="226"/>
      <c r="BN20" s="226"/>
      <c r="BO20" s="226"/>
      <c r="BP20" s="226"/>
      <c r="BQ20" s="231">
        <v>14</v>
      </c>
      <c r="BR20" s="23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7"/>
    </row>
    <row r="21" spans="1:131" s="228" customFormat="1" ht="26.25" customHeight="1" thickBot="1" x14ac:dyDescent="0.2">
      <c r="A21" s="23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5"/>
      <c r="BA21" s="225"/>
      <c r="BB21" s="225"/>
      <c r="BC21" s="225"/>
      <c r="BD21" s="225"/>
      <c r="BE21" s="226"/>
      <c r="BF21" s="226"/>
      <c r="BG21" s="226"/>
      <c r="BH21" s="226"/>
      <c r="BI21" s="226"/>
      <c r="BJ21" s="226"/>
      <c r="BK21" s="226"/>
      <c r="BL21" s="226"/>
      <c r="BM21" s="226"/>
      <c r="BN21" s="226"/>
      <c r="BO21" s="226"/>
      <c r="BP21" s="226"/>
      <c r="BQ21" s="231">
        <v>15</v>
      </c>
      <c r="BR21" s="23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7"/>
    </row>
    <row r="22" spans="1:131" s="228" customFormat="1" ht="26.25" customHeight="1" x14ac:dyDescent="0.15">
      <c r="A22" s="23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393</v>
      </c>
      <c r="BA22" s="793"/>
      <c r="BB22" s="793"/>
      <c r="BC22" s="793"/>
      <c r="BD22" s="794"/>
      <c r="BE22" s="226"/>
      <c r="BF22" s="226"/>
      <c r="BG22" s="226"/>
      <c r="BH22" s="226"/>
      <c r="BI22" s="226"/>
      <c r="BJ22" s="226"/>
      <c r="BK22" s="226"/>
      <c r="BL22" s="226"/>
      <c r="BM22" s="226"/>
      <c r="BN22" s="226"/>
      <c r="BO22" s="226"/>
      <c r="BP22" s="226"/>
      <c r="BQ22" s="231">
        <v>16</v>
      </c>
      <c r="BR22" s="23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7"/>
    </row>
    <row r="23" spans="1:131" s="228" customFormat="1" ht="26.25" customHeight="1" thickBot="1" x14ac:dyDescent="0.2">
      <c r="A23" s="233" t="s">
        <v>394</v>
      </c>
      <c r="B23" s="776" t="s">
        <v>395</v>
      </c>
      <c r="C23" s="777"/>
      <c r="D23" s="777"/>
      <c r="E23" s="777"/>
      <c r="F23" s="777"/>
      <c r="G23" s="777"/>
      <c r="H23" s="777"/>
      <c r="I23" s="777"/>
      <c r="J23" s="777"/>
      <c r="K23" s="777"/>
      <c r="L23" s="777"/>
      <c r="M23" s="777"/>
      <c r="N23" s="777"/>
      <c r="O23" s="777"/>
      <c r="P23" s="778"/>
      <c r="Q23" s="779">
        <v>5258</v>
      </c>
      <c r="R23" s="780"/>
      <c r="S23" s="780"/>
      <c r="T23" s="780"/>
      <c r="U23" s="780"/>
      <c r="V23" s="780">
        <v>4750</v>
      </c>
      <c r="W23" s="780"/>
      <c r="X23" s="780"/>
      <c r="Y23" s="780"/>
      <c r="Z23" s="780"/>
      <c r="AA23" s="780">
        <v>508</v>
      </c>
      <c r="AB23" s="780"/>
      <c r="AC23" s="780"/>
      <c r="AD23" s="780"/>
      <c r="AE23" s="781"/>
      <c r="AF23" s="782">
        <v>471</v>
      </c>
      <c r="AG23" s="780"/>
      <c r="AH23" s="780"/>
      <c r="AI23" s="780"/>
      <c r="AJ23" s="783"/>
      <c r="AK23" s="784"/>
      <c r="AL23" s="785"/>
      <c r="AM23" s="785"/>
      <c r="AN23" s="785"/>
      <c r="AO23" s="785"/>
      <c r="AP23" s="780">
        <v>2591</v>
      </c>
      <c r="AQ23" s="780"/>
      <c r="AR23" s="780"/>
      <c r="AS23" s="780"/>
      <c r="AT23" s="780"/>
      <c r="AU23" s="796"/>
      <c r="AV23" s="796"/>
      <c r="AW23" s="796"/>
      <c r="AX23" s="796"/>
      <c r="AY23" s="797"/>
      <c r="AZ23" s="798" t="s">
        <v>396</v>
      </c>
      <c r="BA23" s="799"/>
      <c r="BB23" s="799"/>
      <c r="BC23" s="799"/>
      <c r="BD23" s="800"/>
      <c r="BE23" s="226"/>
      <c r="BF23" s="226"/>
      <c r="BG23" s="226"/>
      <c r="BH23" s="226"/>
      <c r="BI23" s="226"/>
      <c r="BJ23" s="226"/>
      <c r="BK23" s="226"/>
      <c r="BL23" s="226"/>
      <c r="BM23" s="226"/>
      <c r="BN23" s="226"/>
      <c r="BO23" s="226"/>
      <c r="BP23" s="226"/>
      <c r="BQ23" s="231">
        <v>17</v>
      </c>
      <c r="BR23" s="23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7"/>
    </row>
    <row r="24" spans="1:131" s="228" customFormat="1" ht="26.25" customHeight="1" x14ac:dyDescent="0.15">
      <c r="A24" s="795" t="s">
        <v>397</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5"/>
      <c r="BA24" s="225"/>
      <c r="BB24" s="225"/>
      <c r="BC24" s="225"/>
      <c r="BD24" s="225"/>
      <c r="BE24" s="226"/>
      <c r="BF24" s="226"/>
      <c r="BG24" s="226"/>
      <c r="BH24" s="226"/>
      <c r="BI24" s="226"/>
      <c r="BJ24" s="226"/>
      <c r="BK24" s="226"/>
      <c r="BL24" s="226"/>
      <c r="BM24" s="226"/>
      <c r="BN24" s="226"/>
      <c r="BO24" s="226"/>
      <c r="BP24" s="226"/>
      <c r="BQ24" s="231">
        <v>18</v>
      </c>
      <c r="BR24" s="23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7"/>
    </row>
    <row r="25" spans="1:131" ht="26.25" customHeight="1" thickBot="1" x14ac:dyDescent="0.2">
      <c r="A25" s="712" t="s">
        <v>398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5"/>
      <c r="BK25" s="225"/>
      <c r="BL25" s="225"/>
      <c r="BM25" s="225"/>
      <c r="BN25" s="225"/>
      <c r="BO25" s="234"/>
      <c r="BP25" s="234"/>
      <c r="BQ25" s="231">
        <v>19</v>
      </c>
      <c r="BR25" s="23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3"/>
    </row>
    <row r="26" spans="1:131" ht="26.25" customHeight="1" x14ac:dyDescent="0.15">
      <c r="A26" s="714" t="s">
        <v>375</v>
      </c>
      <c r="B26" s="715"/>
      <c r="C26" s="715"/>
      <c r="D26" s="715"/>
      <c r="E26" s="715"/>
      <c r="F26" s="715"/>
      <c r="G26" s="715"/>
      <c r="H26" s="715"/>
      <c r="I26" s="715"/>
      <c r="J26" s="715"/>
      <c r="K26" s="715"/>
      <c r="L26" s="715"/>
      <c r="M26" s="715"/>
      <c r="N26" s="715"/>
      <c r="O26" s="715"/>
      <c r="P26" s="716"/>
      <c r="Q26" s="720" t="s">
        <v>399</v>
      </c>
      <c r="R26" s="721"/>
      <c r="S26" s="721"/>
      <c r="T26" s="721"/>
      <c r="U26" s="722"/>
      <c r="V26" s="720" t="s">
        <v>400</v>
      </c>
      <c r="W26" s="721"/>
      <c r="X26" s="721"/>
      <c r="Y26" s="721"/>
      <c r="Z26" s="722"/>
      <c r="AA26" s="720" t="s">
        <v>401</v>
      </c>
      <c r="AB26" s="721"/>
      <c r="AC26" s="721"/>
      <c r="AD26" s="721"/>
      <c r="AE26" s="721"/>
      <c r="AF26" s="801" t="s">
        <v>402</v>
      </c>
      <c r="AG26" s="802"/>
      <c r="AH26" s="802"/>
      <c r="AI26" s="802"/>
      <c r="AJ26" s="803"/>
      <c r="AK26" s="721" t="s">
        <v>403</v>
      </c>
      <c r="AL26" s="721"/>
      <c r="AM26" s="721"/>
      <c r="AN26" s="721"/>
      <c r="AO26" s="722"/>
      <c r="AP26" s="720" t="s">
        <v>404</v>
      </c>
      <c r="AQ26" s="721"/>
      <c r="AR26" s="721"/>
      <c r="AS26" s="721"/>
      <c r="AT26" s="722"/>
      <c r="AU26" s="720" t="s">
        <v>405</v>
      </c>
      <c r="AV26" s="721"/>
      <c r="AW26" s="721"/>
      <c r="AX26" s="721"/>
      <c r="AY26" s="722"/>
      <c r="AZ26" s="720" t="s">
        <v>406</v>
      </c>
      <c r="BA26" s="721"/>
      <c r="BB26" s="721"/>
      <c r="BC26" s="721"/>
      <c r="BD26" s="722"/>
      <c r="BE26" s="720" t="s">
        <v>382</v>
      </c>
      <c r="BF26" s="721"/>
      <c r="BG26" s="721"/>
      <c r="BH26" s="721"/>
      <c r="BI26" s="727"/>
      <c r="BJ26" s="225"/>
      <c r="BK26" s="225"/>
      <c r="BL26" s="225"/>
      <c r="BM26" s="225"/>
      <c r="BN26" s="225"/>
      <c r="BO26" s="234"/>
      <c r="BP26" s="234"/>
      <c r="BQ26" s="231">
        <v>20</v>
      </c>
      <c r="BR26" s="23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3"/>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5"/>
      <c r="BK27" s="225"/>
      <c r="BL27" s="225"/>
      <c r="BM27" s="225"/>
      <c r="BN27" s="225"/>
      <c r="BO27" s="234"/>
      <c r="BP27" s="234"/>
      <c r="BQ27" s="231">
        <v>21</v>
      </c>
      <c r="BR27" s="23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3"/>
    </row>
    <row r="28" spans="1:131" ht="26.25" customHeight="1" thickTop="1" x14ac:dyDescent="0.15">
      <c r="A28" s="235">
        <v>1</v>
      </c>
      <c r="B28" s="736" t="s">
        <v>407</v>
      </c>
      <c r="C28" s="737"/>
      <c r="D28" s="737"/>
      <c r="E28" s="737"/>
      <c r="F28" s="737"/>
      <c r="G28" s="737"/>
      <c r="H28" s="737"/>
      <c r="I28" s="737"/>
      <c r="J28" s="737"/>
      <c r="K28" s="737"/>
      <c r="L28" s="737"/>
      <c r="M28" s="737"/>
      <c r="N28" s="737"/>
      <c r="O28" s="737"/>
      <c r="P28" s="738"/>
      <c r="Q28" s="809">
        <v>581</v>
      </c>
      <c r="R28" s="810"/>
      <c r="S28" s="810"/>
      <c r="T28" s="810"/>
      <c r="U28" s="810"/>
      <c r="V28" s="810">
        <v>566</v>
      </c>
      <c r="W28" s="810"/>
      <c r="X28" s="810"/>
      <c r="Y28" s="810"/>
      <c r="Z28" s="810"/>
      <c r="AA28" s="810">
        <v>15</v>
      </c>
      <c r="AB28" s="810"/>
      <c r="AC28" s="810"/>
      <c r="AD28" s="810"/>
      <c r="AE28" s="811"/>
      <c r="AF28" s="812">
        <v>15</v>
      </c>
      <c r="AG28" s="810"/>
      <c r="AH28" s="810"/>
      <c r="AI28" s="810"/>
      <c r="AJ28" s="813"/>
      <c r="AK28" s="814">
        <v>33</v>
      </c>
      <c r="AL28" s="815"/>
      <c r="AM28" s="815"/>
      <c r="AN28" s="815"/>
      <c r="AO28" s="815"/>
      <c r="AP28" s="815" t="s">
        <v>526</v>
      </c>
      <c r="AQ28" s="815"/>
      <c r="AR28" s="815"/>
      <c r="AS28" s="815"/>
      <c r="AT28" s="815"/>
      <c r="AU28" s="815" t="s">
        <v>526</v>
      </c>
      <c r="AV28" s="815"/>
      <c r="AW28" s="815"/>
      <c r="AX28" s="815"/>
      <c r="AY28" s="815"/>
      <c r="AZ28" s="816" t="s">
        <v>526</v>
      </c>
      <c r="BA28" s="816"/>
      <c r="BB28" s="816"/>
      <c r="BC28" s="816"/>
      <c r="BD28" s="816"/>
      <c r="BE28" s="807"/>
      <c r="BF28" s="807"/>
      <c r="BG28" s="807"/>
      <c r="BH28" s="807"/>
      <c r="BI28" s="808"/>
      <c r="BJ28" s="225"/>
      <c r="BK28" s="225"/>
      <c r="BL28" s="225"/>
      <c r="BM28" s="225"/>
      <c r="BN28" s="225"/>
      <c r="BO28" s="234"/>
      <c r="BP28" s="234"/>
      <c r="BQ28" s="231">
        <v>22</v>
      </c>
      <c r="BR28" s="23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3"/>
    </row>
    <row r="29" spans="1:131" ht="26.25" customHeight="1" x14ac:dyDescent="0.15">
      <c r="A29" s="235">
        <v>2</v>
      </c>
      <c r="B29" s="767" t="s">
        <v>408</v>
      </c>
      <c r="C29" s="768"/>
      <c r="D29" s="768"/>
      <c r="E29" s="768"/>
      <c r="F29" s="768"/>
      <c r="G29" s="768"/>
      <c r="H29" s="768"/>
      <c r="I29" s="768"/>
      <c r="J29" s="768"/>
      <c r="K29" s="768"/>
      <c r="L29" s="768"/>
      <c r="M29" s="768"/>
      <c r="N29" s="768"/>
      <c r="O29" s="768"/>
      <c r="P29" s="769"/>
      <c r="Q29" s="770">
        <v>88</v>
      </c>
      <c r="R29" s="771"/>
      <c r="S29" s="771"/>
      <c r="T29" s="771"/>
      <c r="U29" s="771"/>
      <c r="V29" s="771">
        <v>88</v>
      </c>
      <c r="W29" s="771"/>
      <c r="X29" s="771"/>
      <c r="Y29" s="771"/>
      <c r="Z29" s="771"/>
      <c r="AA29" s="771">
        <v>0</v>
      </c>
      <c r="AB29" s="771"/>
      <c r="AC29" s="771"/>
      <c r="AD29" s="771"/>
      <c r="AE29" s="772"/>
      <c r="AF29" s="773">
        <v>0</v>
      </c>
      <c r="AG29" s="774"/>
      <c r="AH29" s="774"/>
      <c r="AI29" s="774"/>
      <c r="AJ29" s="775"/>
      <c r="AK29" s="821">
        <v>24</v>
      </c>
      <c r="AL29" s="817"/>
      <c r="AM29" s="817"/>
      <c r="AN29" s="817"/>
      <c r="AO29" s="817"/>
      <c r="AP29" s="817" t="s">
        <v>526</v>
      </c>
      <c r="AQ29" s="817"/>
      <c r="AR29" s="817"/>
      <c r="AS29" s="817"/>
      <c r="AT29" s="817"/>
      <c r="AU29" s="817" t="s">
        <v>526</v>
      </c>
      <c r="AV29" s="817"/>
      <c r="AW29" s="817"/>
      <c r="AX29" s="817"/>
      <c r="AY29" s="817"/>
      <c r="AZ29" s="818" t="s">
        <v>526</v>
      </c>
      <c r="BA29" s="818"/>
      <c r="BB29" s="818"/>
      <c r="BC29" s="818"/>
      <c r="BD29" s="818"/>
      <c r="BE29" s="819"/>
      <c r="BF29" s="819"/>
      <c r="BG29" s="819"/>
      <c r="BH29" s="819"/>
      <c r="BI29" s="820"/>
      <c r="BJ29" s="225"/>
      <c r="BK29" s="225"/>
      <c r="BL29" s="225"/>
      <c r="BM29" s="225"/>
      <c r="BN29" s="225"/>
      <c r="BO29" s="234"/>
      <c r="BP29" s="234"/>
      <c r="BQ29" s="231">
        <v>23</v>
      </c>
      <c r="BR29" s="23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3"/>
    </row>
    <row r="30" spans="1:131" ht="26.25" customHeight="1" x14ac:dyDescent="0.15">
      <c r="A30" s="235">
        <v>3</v>
      </c>
      <c r="B30" s="767" t="s">
        <v>409</v>
      </c>
      <c r="C30" s="768"/>
      <c r="D30" s="768"/>
      <c r="E30" s="768"/>
      <c r="F30" s="768"/>
      <c r="G30" s="768"/>
      <c r="H30" s="768"/>
      <c r="I30" s="768"/>
      <c r="J30" s="768"/>
      <c r="K30" s="768"/>
      <c r="L30" s="768"/>
      <c r="M30" s="768"/>
      <c r="N30" s="768"/>
      <c r="O30" s="768"/>
      <c r="P30" s="769"/>
      <c r="Q30" s="770">
        <v>832</v>
      </c>
      <c r="R30" s="771"/>
      <c r="S30" s="771"/>
      <c r="T30" s="771"/>
      <c r="U30" s="771"/>
      <c r="V30" s="771">
        <v>818</v>
      </c>
      <c r="W30" s="771"/>
      <c r="X30" s="771"/>
      <c r="Y30" s="771"/>
      <c r="Z30" s="771"/>
      <c r="AA30" s="771">
        <v>15</v>
      </c>
      <c r="AB30" s="771"/>
      <c r="AC30" s="771"/>
      <c r="AD30" s="771"/>
      <c r="AE30" s="772"/>
      <c r="AF30" s="773">
        <v>15</v>
      </c>
      <c r="AG30" s="774"/>
      <c r="AH30" s="774"/>
      <c r="AI30" s="774"/>
      <c r="AJ30" s="775"/>
      <c r="AK30" s="821">
        <v>127</v>
      </c>
      <c r="AL30" s="817"/>
      <c r="AM30" s="817"/>
      <c r="AN30" s="817"/>
      <c r="AO30" s="817"/>
      <c r="AP30" s="817" t="s">
        <v>526</v>
      </c>
      <c r="AQ30" s="817"/>
      <c r="AR30" s="817"/>
      <c r="AS30" s="817"/>
      <c r="AT30" s="817"/>
      <c r="AU30" s="817" t="s">
        <v>526</v>
      </c>
      <c r="AV30" s="817"/>
      <c r="AW30" s="817"/>
      <c r="AX30" s="817"/>
      <c r="AY30" s="817"/>
      <c r="AZ30" s="818" t="s">
        <v>526</v>
      </c>
      <c r="BA30" s="818"/>
      <c r="BB30" s="818"/>
      <c r="BC30" s="818"/>
      <c r="BD30" s="818"/>
      <c r="BE30" s="819"/>
      <c r="BF30" s="819"/>
      <c r="BG30" s="819"/>
      <c r="BH30" s="819"/>
      <c r="BI30" s="820"/>
      <c r="BJ30" s="225"/>
      <c r="BK30" s="225"/>
      <c r="BL30" s="225"/>
      <c r="BM30" s="225"/>
      <c r="BN30" s="225"/>
      <c r="BO30" s="234"/>
      <c r="BP30" s="234"/>
      <c r="BQ30" s="231">
        <v>24</v>
      </c>
      <c r="BR30" s="23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3"/>
    </row>
    <row r="31" spans="1:131" ht="26.25" customHeight="1" x14ac:dyDescent="0.15">
      <c r="A31" s="235">
        <v>4</v>
      </c>
      <c r="B31" s="767" t="s">
        <v>410</v>
      </c>
      <c r="C31" s="768"/>
      <c r="D31" s="768"/>
      <c r="E31" s="768"/>
      <c r="F31" s="768"/>
      <c r="G31" s="768"/>
      <c r="H31" s="768"/>
      <c r="I31" s="768"/>
      <c r="J31" s="768"/>
      <c r="K31" s="768"/>
      <c r="L31" s="768"/>
      <c r="M31" s="768"/>
      <c r="N31" s="768"/>
      <c r="O31" s="768"/>
      <c r="P31" s="769"/>
      <c r="Q31" s="770">
        <v>7</v>
      </c>
      <c r="R31" s="771"/>
      <c r="S31" s="771"/>
      <c r="T31" s="771"/>
      <c r="U31" s="771"/>
      <c r="V31" s="771">
        <v>7</v>
      </c>
      <c r="W31" s="771"/>
      <c r="X31" s="771"/>
      <c r="Y31" s="771"/>
      <c r="Z31" s="771"/>
      <c r="AA31" s="771">
        <v>0</v>
      </c>
      <c r="AB31" s="771"/>
      <c r="AC31" s="771"/>
      <c r="AD31" s="771"/>
      <c r="AE31" s="772"/>
      <c r="AF31" s="773" t="s">
        <v>411</v>
      </c>
      <c r="AG31" s="774"/>
      <c r="AH31" s="774"/>
      <c r="AI31" s="774"/>
      <c r="AJ31" s="775"/>
      <c r="AK31" s="821">
        <v>4</v>
      </c>
      <c r="AL31" s="817"/>
      <c r="AM31" s="817"/>
      <c r="AN31" s="817"/>
      <c r="AO31" s="817"/>
      <c r="AP31" s="817" t="s">
        <v>526</v>
      </c>
      <c r="AQ31" s="817"/>
      <c r="AR31" s="817"/>
      <c r="AS31" s="817"/>
      <c r="AT31" s="817"/>
      <c r="AU31" s="817" t="s">
        <v>526</v>
      </c>
      <c r="AV31" s="817"/>
      <c r="AW31" s="817"/>
      <c r="AX31" s="817"/>
      <c r="AY31" s="817"/>
      <c r="AZ31" s="818" t="s">
        <v>526</v>
      </c>
      <c r="BA31" s="818"/>
      <c r="BB31" s="818"/>
      <c r="BC31" s="818"/>
      <c r="BD31" s="818"/>
      <c r="BE31" s="819"/>
      <c r="BF31" s="819"/>
      <c r="BG31" s="819"/>
      <c r="BH31" s="819"/>
      <c r="BI31" s="820"/>
      <c r="BJ31" s="225"/>
      <c r="BK31" s="225"/>
      <c r="BL31" s="225"/>
      <c r="BM31" s="225"/>
      <c r="BN31" s="225"/>
      <c r="BO31" s="234"/>
      <c r="BP31" s="234"/>
      <c r="BQ31" s="231">
        <v>25</v>
      </c>
      <c r="BR31" s="23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3"/>
    </row>
    <row r="32" spans="1:131" ht="26.25" customHeight="1" x14ac:dyDescent="0.15">
      <c r="A32" s="235">
        <v>5</v>
      </c>
      <c r="B32" s="767" t="s">
        <v>412</v>
      </c>
      <c r="C32" s="768"/>
      <c r="D32" s="768"/>
      <c r="E32" s="768"/>
      <c r="F32" s="768"/>
      <c r="G32" s="768"/>
      <c r="H32" s="768"/>
      <c r="I32" s="768"/>
      <c r="J32" s="768"/>
      <c r="K32" s="768"/>
      <c r="L32" s="768"/>
      <c r="M32" s="768"/>
      <c r="N32" s="768"/>
      <c r="O32" s="768"/>
      <c r="P32" s="769"/>
      <c r="Q32" s="770">
        <v>154</v>
      </c>
      <c r="R32" s="771"/>
      <c r="S32" s="771"/>
      <c r="T32" s="771"/>
      <c r="U32" s="771"/>
      <c r="V32" s="771">
        <v>177</v>
      </c>
      <c r="W32" s="771"/>
      <c r="X32" s="771"/>
      <c r="Y32" s="771"/>
      <c r="Z32" s="771"/>
      <c r="AA32" s="771">
        <v>-23</v>
      </c>
      <c r="AB32" s="771"/>
      <c r="AC32" s="771"/>
      <c r="AD32" s="771"/>
      <c r="AE32" s="772"/>
      <c r="AF32" s="773">
        <v>388</v>
      </c>
      <c r="AG32" s="774"/>
      <c r="AH32" s="774"/>
      <c r="AI32" s="774"/>
      <c r="AJ32" s="775"/>
      <c r="AK32" s="821">
        <v>24</v>
      </c>
      <c r="AL32" s="817"/>
      <c r="AM32" s="817"/>
      <c r="AN32" s="817"/>
      <c r="AO32" s="817"/>
      <c r="AP32" s="817">
        <v>694</v>
      </c>
      <c r="AQ32" s="817"/>
      <c r="AR32" s="817"/>
      <c r="AS32" s="817"/>
      <c r="AT32" s="817"/>
      <c r="AU32" s="817">
        <v>377</v>
      </c>
      <c r="AV32" s="817"/>
      <c r="AW32" s="817"/>
      <c r="AX32" s="817"/>
      <c r="AY32" s="817"/>
      <c r="AZ32" s="818" t="s">
        <v>526</v>
      </c>
      <c r="BA32" s="818"/>
      <c r="BB32" s="818"/>
      <c r="BC32" s="818"/>
      <c r="BD32" s="818"/>
      <c r="BE32" s="819" t="s">
        <v>413</v>
      </c>
      <c r="BF32" s="819"/>
      <c r="BG32" s="819"/>
      <c r="BH32" s="819"/>
      <c r="BI32" s="820"/>
      <c r="BJ32" s="225"/>
      <c r="BK32" s="225"/>
      <c r="BL32" s="225"/>
      <c r="BM32" s="225"/>
      <c r="BN32" s="225"/>
      <c r="BO32" s="234"/>
      <c r="BP32" s="234"/>
      <c r="BQ32" s="231">
        <v>26</v>
      </c>
      <c r="BR32" s="23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3"/>
    </row>
    <row r="33" spans="1:131" ht="26.25" customHeight="1" x14ac:dyDescent="0.15">
      <c r="A33" s="235">
        <v>6</v>
      </c>
      <c r="B33" s="767" t="s">
        <v>414</v>
      </c>
      <c r="C33" s="768"/>
      <c r="D33" s="768"/>
      <c r="E33" s="768"/>
      <c r="F33" s="768"/>
      <c r="G33" s="768"/>
      <c r="H33" s="768"/>
      <c r="I33" s="768"/>
      <c r="J33" s="768"/>
      <c r="K33" s="768"/>
      <c r="L33" s="768"/>
      <c r="M33" s="768"/>
      <c r="N33" s="768"/>
      <c r="O33" s="768"/>
      <c r="P33" s="769"/>
      <c r="Q33" s="770">
        <v>261</v>
      </c>
      <c r="R33" s="771"/>
      <c r="S33" s="771"/>
      <c r="T33" s="771"/>
      <c r="U33" s="771"/>
      <c r="V33" s="771">
        <v>262</v>
      </c>
      <c r="W33" s="771"/>
      <c r="X33" s="771"/>
      <c r="Y33" s="771"/>
      <c r="Z33" s="771"/>
      <c r="AA33" s="771">
        <v>-2</v>
      </c>
      <c r="AB33" s="771"/>
      <c r="AC33" s="771"/>
      <c r="AD33" s="771"/>
      <c r="AE33" s="772"/>
      <c r="AF33" s="773">
        <v>61</v>
      </c>
      <c r="AG33" s="774"/>
      <c r="AH33" s="774"/>
      <c r="AI33" s="774"/>
      <c r="AJ33" s="775"/>
      <c r="AK33" s="821">
        <v>145</v>
      </c>
      <c r="AL33" s="817"/>
      <c r="AM33" s="817"/>
      <c r="AN33" s="817"/>
      <c r="AO33" s="817"/>
      <c r="AP33" s="817">
        <v>779</v>
      </c>
      <c r="AQ33" s="817"/>
      <c r="AR33" s="817"/>
      <c r="AS33" s="817"/>
      <c r="AT33" s="817"/>
      <c r="AU33" s="817">
        <v>778</v>
      </c>
      <c r="AV33" s="817"/>
      <c r="AW33" s="817"/>
      <c r="AX33" s="817"/>
      <c r="AY33" s="817"/>
      <c r="AZ33" s="818" t="s">
        <v>526</v>
      </c>
      <c r="BA33" s="818"/>
      <c r="BB33" s="818"/>
      <c r="BC33" s="818"/>
      <c r="BD33" s="818"/>
      <c r="BE33" s="819" t="s">
        <v>415</v>
      </c>
      <c r="BF33" s="819"/>
      <c r="BG33" s="819"/>
      <c r="BH33" s="819"/>
      <c r="BI33" s="820"/>
      <c r="BJ33" s="225"/>
      <c r="BK33" s="225"/>
      <c r="BL33" s="225"/>
      <c r="BM33" s="225"/>
      <c r="BN33" s="225"/>
      <c r="BO33" s="234"/>
      <c r="BP33" s="234"/>
      <c r="BQ33" s="231">
        <v>27</v>
      </c>
      <c r="BR33" s="23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3"/>
    </row>
    <row r="34" spans="1:131" ht="26.25" customHeight="1" x14ac:dyDescent="0.15">
      <c r="A34" s="235">
        <v>7</v>
      </c>
      <c r="B34" s="767" t="s">
        <v>416</v>
      </c>
      <c r="C34" s="768"/>
      <c r="D34" s="768"/>
      <c r="E34" s="768"/>
      <c r="F34" s="768"/>
      <c r="G34" s="768"/>
      <c r="H34" s="768"/>
      <c r="I34" s="768"/>
      <c r="J34" s="768"/>
      <c r="K34" s="768"/>
      <c r="L34" s="768"/>
      <c r="M34" s="768"/>
      <c r="N34" s="768"/>
      <c r="O34" s="768"/>
      <c r="P34" s="769"/>
      <c r="Q34" s="770">
        <v>20</v>
      </c>
      <c r="R34" s="771"/>
      <c r="S34" s="771"/>
      <c r="T34" s="771"/>
      <c r="U34" s="771"/>
      <c r="V34" s="771">
        <v>25</v>
      </c>
      <c r="W34" s="771"/>
      <c r="X34" s="771"/>
      <c r="Y34" s="771"/>
      <c r="Z34" s="771"/>
      <c r="AA34" s="771">
        <v>-5</v>
      </c>
      <c r="AB34" s="771"/>
      <c r="AC34" s="771"/>
      <c r="AD34" s="771"/>
      <c r="AE34" s="772"/>
      <c r="AF34" s="773">
        <v>38</v>
      </c>
      <c r="AG34" s="774"/>
      <c r="AH34" s="774"/>
      <c r="AI34" s="774"/>
      <c r="AJ34" s="775"/>
      <c r="AK34" s="821">
        <v>37</v>
      </c>
      <c r="AL34" s="817"/>
      <c r="AM34" s="817"/>
      <c r="AN34" s="817"/>
      <c r="AO34" s="817"/>
      <c r="AP34" s="817">
        <v>98</v>
      </c>
      <c r="AQ34" s="817"/>
      <c r="AR34" s="817"/>
      <c r="AS34" s="817"/>
      <c r="AT34" s="817"/>
      <c r="AU34" s="817">
        <v>97</v>
      </c>
      <c r="AV34" s="817"/>
      <c r="AW34" s="817"/>
      <c r="AX34" s="817"/>
      <c r="AY34" s="817"/>
      <c r="AZ34" s="818" t="s">
        <v>526</v>
      </c>
      <c r="BA34" s="818"/>
      <c r="BB34" s="818"/>
      <c r="BC34" s="818"/>
      <c r="BD34" s="818"/>
      <c r="BE34" s="819" t="s">
        <v>413</v>
      </c>
      <c r="BF34" s="819"/>
      <c r="BG34" s="819"/>
      <c r="BH34" s="819"/>
      <c r="BI34" s="820"/>
      <c r="BJ34" s="225"/>
      <c r="BK34" s="225"/>
      <c r="BL34" s="225"/>
      <c r="BM34" s="225"/>
      <c r="BN34" s="225"/>
      <c r="BO34" s="234"/>
      <c r="BP34" s="234"/>
      <c r="BQ34" s="231">
        <v>28</v>
      </c>
      <c r="BR34" s="23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3"/>
    </row>
    <row r="35" spans="1:131" ht="26.25" customHeight="1" x14ac:dyDescent="0.15">
      <c r="A35" s="23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5"/>
      <c r="BK35" s="225"/>
      <c r="BL35" s="225"/>
      <c r="BM35" s="225"/>
      <c r="BN35" s="225"/>
      <c r="BO35" s="234"/>
      <c r="BP35" s="234"/>
      <c r="BQ35" s="231">
        <v>29</v>
      </c>
      <c r="BR35" s="23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3"/>
    </row>
    <row r="36" spans="1:131" ht="26.25" customHeight="1" x14ac:dyDescent="0.15">
      <c r="A36" s="23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5"/>
      <c r="BK36" s="225"/>
      <c r="BL36" s="225"/>
      <c r="BM36" s="225"/>
      <c r="BN36" s="225"/>
      <c r="BO36" s="234"/>
      <c r="BP36" s="234"/>
      <c r="BQ36" s="231">
        <v>30</v>
      </c>
      <c r="BR36" s="23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3"/>
    </row>
    <row r="37" spans="1:131" ht="26.25" customHeight="1" x14ac:dyDescent="0.15">
      <c r="A37" s="23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5"/>
      <c r="BK37" s="225"/>
      <c r="BL37" s="225"/>
      <c r="BM37" s="225"/>
      <c r="BN37" s="225"/>
      <c r="BO37" s="234"/>
      <c r="BP37" s="234"/>
      <c r="BQ37" s="231">
        <v>31</v>
      </c>
      <c r="BR37" s="23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3"/>
    </row>
    <row r="38" spans="1:131" ht="26.25" customHeight="1" x14ac:dyDescent="0.15">
      <c r="A38" s="23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5"/>
      <c r="BK38" s="225"/>
      <c r="BL38" s="225"/>
      <c r="BM38" s="225"/>
      <c r="BN38" s="225"/>
      <c r="BO38" s="234"/>
      <c r="BP38" s="234"/>
      <c r="BQ38" s="231">
        <v>32</v>
      </c>
      <c r="BR38" s="23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3"/>
    </row>
    <row r="39" spans="1:131" ht="26.25" customHeight="1" x14ac:dyDescent="0.15">
      <c r="A39" s="23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5"/>
      <c r="BK39" s="225"/>
      <c r="BL39" s="225"/>
      <c r="BM39" s="225"/>
      <c r="BN39" s="225"/>
      <c r="BO39" s="234"/>
      <c r="BP39" s="234"/>
      <c r="BQ39" s="231">
        <v>33</v>
      </c>
      <c r="BR39" s="23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3"/>
    </row>
    <row r="40" spans="1:131" ht="26.25" customHeight="1" x14ac:dyDescent="0.15">
      <c r="A40" s="23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5"/>
      <c r="BK40" s="225"/>
      <c r="BL40" s="225"/>
      <c r="BM40" s="225"/>
      <c r="BN40" s="225"/>
      <c r="BO40" s="234"/>
      <c r="BP40" s="234"/>
      <c r="BQ40" s="231">
        <v>34</v>
      </c>
      <c r="BR40" s="23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3"/>
    </row>
    <row r="41" spans="1:131" ht="26.25" customHeight="1" x14ac:dyDescent="0.15">
      <c r="A41" s="23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5"/>
      <c r="BK41" s="225"/>
      <c r="BL41" s="225"/>
      <c r="BM41" s="225"/>
      <c r="BN41" s="225"/>
      <c r="BO41" s="234"/>
      <c r="BP41" s="234"/>
      <c r="BQ41" s="231">
        <v>35</v>
      </c>
      <c r="BR41" s="23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3"/>
    </row>
    <row r="42" spans="1:131" ht="26.25" customHeight="1" x14ac:dyDescent="0.15">
      <c r="A42" s="23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5"/>
      <c r="BK42" s="225"/>
      <c r="BL42" s="225"/>
      <c r="BM42" s="225"/>
      <c r="BN42" s="225"/>
      <c r="BO42" s="234"/>
      <c r="BP42" s="234"/>
      <c r="BQ42" s="231">
        <v>36</v>
      </c>
      <c r="BR42" s="23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3"/>
    </row>
    <row r="43" spans="1:131" ht="26.25" customHeight="1" x14ac:dyDescent="0.15">
      <c r="A43" s="23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5"/>
      <c r="BK43" s="225"/>
      <c r="BL43" s="225"/>
      <c r="BM43" s="225"/>
      <c r="BN43" s="225"/>
      <c r="BO43" s="234"/>
      <c r="BP43" s="234"/>
      <c r="BQ43" s="231">
        <v>37</v>
      </c>
      <c r="BR43" s="23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3"/>
    </row>
    <row r="44" spans="1:131" ht="26.25" customHeight="1" x14ac:dyDescent="0.15">
      <c r="A44" s="23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5"/>
      <c r="BK44" s="225"/>
      <c r="BL44" s="225"/>
      <c r="BM44" s="225"/>
      <c r="BN44" s="225"/>
      <c r="BO44" s="234"/>
      <c r="BP44" s="234"/>
      <c r="BQ44" s="231">
        <v>38</v>
      </c>
      <c r="BR44" s="23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3"/>
    </row>
    <row r="45" spans="1:131" ht="26.25" customHeight="1" x14ac:dyDescent="0.15">
      <c r="A45" s="23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5"/>
      <c r="BK45" s="225"/>
      <c r="BL45" s="225"/>
      <c r="BM45" s="225"/>
      <c r="BN45" s="225"/>
      <c r="BO45" s="234"/>
      <c r="BP45" s="234"/>
      <c r="BQ45" s="231">
        <v>39</v>
      </c>
      <c r="BR45" s="23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3"/>
    </row>
    <row r="46" spans="1:131" ht="26.25" customHeight="1" x14ac:dyDescent="0.15">
      <c r="A46" s="23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5"/>
      <c r="BK46" s="225"/>
      <c r="BL46" s="225"/>
      <c r="BM46" s="225"/>
      <c r="BN46" s="225"/>
      <c r="BO46" s="234"/>
      <c r="BP46" s="234"/>
      <c r="BQ46" s="231">
        <v>40</v>
      </c>
      <c r="BR46" s="23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3"/>
    </row>
    <row r="47" spans="1:131" ht="26.25" customHeight="1" x14ac:dyDescent="0.15">
      <c r="A47" s="23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5"/>
      <c r="BK47" s="225"/>
      <c r="BL47" s="225"/>
      <c r="BM47" s="225"/>
      <c r="BN47" s="225"/>
      <c r="BO47" s="234"/>
      <c r="BP47" s="234"/>
      <c r="BQ47" s="231">
        <v>41</v>
      </c>
      <c r="BR47" s="23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3"/>
    </row>
    <row r="48" spans="1:131" ht="26.25" customHeight="1" x14ac:dyDescent="0.15">
      <c r="A48" s="23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5"/>
      <c r="BK48" s="225"/>
      <c r="BL48" s="225"/>
      <c r="BM48" s="225"/>
      <c r="BN48" s="225"/>
      <c r="BO48" s="234"/>
      <c r="BP48" s="234"/>
      <c r="BQ48" s="231">
        <v>42</v>
      </c>
      <c r="BR48" s="23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3"/>
    </row>
    <row r="49" spans="1:131" ht="26.25" customHeight="1" x14ac:dyDescent="0.15">
      <c r="A49" s="23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5"/>
      <c r="BK49" s="225"/>
      <c r="BL49" s="225"/>
      <c r="BM49" s="225"/>
      <c r="BN49" s="225"/>
      <c r="BO49" s="234"/>
      <c r="BP49" s="234"/>
      <c r="BQ49" s="231">
        <v>43</v>
      </c>
      <c r="BR49" s="23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3"/>
    </row>
    <row r="50" spans="1:131" ht="26.25" customHeight="1" x14ac:dyDescent="0.15">
      <c r="A50" s="23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5"/>
      <c r="BK50" s="225"/>
      <c r="BL50" s="225"/>
      <c r="BM50" s="225"/>
      <c r="BN50" s="225"/>
      <c r="BO50" s="234"/>
      <c r="BP50" s="234"/>
      <c r="BQ50" s="231">
        <v>44</v>
      </c>
      <c r="BR50" s="23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3"/>
    </row>
    <row r="51" spans="1:131" ht="26.25" customHeight="1" x14ac:dyDescent="0.15">
      <c r="A51" s="23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5"/>
      <c r="BK51" s="225"/>
      <c r="BL51" s="225"/>
      <c r="BM51" s="225"/>
      <c r="BN51" s="225"/>
      <c r="BO51" s="234"/>
      <c r="BP51" s="234"/>
      <c r="BQ51" s="231">
        <v>45</v>
      </c>
      <c r="BR51" s="23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3"/>
    </row>
    <row r="52" spans="1:131" ht="26.25" customHeight="1" x14ac:dyDescent="0.15">
      <c r="A52" s="23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5"/>
      <c r="BK52" s="225"/>
      <c r="BL52" s="225"/>
      <c r="BM52" s="225"/>
      <c r="BN52" s="225"/>
      <c r="BO52" s="234"/>
      <c r="BP52" s="234"/>
      <c r="BQ52" s="231">
        <v>46</v>
      </c>
      <c r="BR52" s="23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3"/>
    </row>
    <row r="53" spans="1:131" ht="26.25" customHeight="1" x14ac:dyDescent="0.15">
      <c r="A53" s="23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5"/>
      <c r="BK53" s="225"/>
      <c r="BL53" s="225"/>
      <c r="BM53" s="225"/>
      <c r="BN53" s="225"/>
      <c r="BO53" s="234"/>
      <c r="BP53" s="234"/>
      <c r="BQ53" s="231">
        <v>47</v>
      </c>
      <c r="BR53" s="23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3"/>
    </row>
    <row r="54" spans="1:131" ht="26.25" customHeight="1" x14ac:dyDescent="0.15">
      <c r="A54" s="23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5"/>
      <c r="BK54" s="225"/>
      <c r="BL54" s="225"/>
      <c r="BM54" s="225"/>
      <c r="BN54" s="225"/>
      <c r="BO54" s="234"/>
      <c r="BP54" s="234"/>
      <c r="BQ54" s="231">
        <v>48</v>
      </c>
      <c r="BR54" s="23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3"/>
    </row>
    <row r="55" spans="1:131" ht="26.25" customHeight="1" x14ac:dyDescent="0.15">
      <c r="A55" s="23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5"/>
      <c r="BK55" s="225"/>
      <c r="BL55" s="225"/>
      <c r="BM55" s="225"/>
      <c r="BN55" s="225"/>
      <c r="BO55" s="234"/>
      <c r="BP55" s="234"/>
      <c r="BQ55" s="231">
        <v>49</v>
      </c>
      <c r="BR55" s="23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3"/>
    </row>
    <row r="56" spans="1:131" ht="26.25" customHeight="1" x14ac:dyDescent="0.15">
      <c r="A56" s="23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5"/>
      <c r="BK56" s="225"/>
      <c r="BL56" s="225"/>
      <c r="BM56" s="225"/>
      <c r="BN56" s="225"/>
      <c r="BO56" s="234"/>
      <c r="BP56" s="234"/>
      <c r="BQ56" s="231">
        <v>50</v>
      </c>
      <c r="BR56" s="23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3"/>
    </row>
    <row r="57" spans="1:131" ht="26.25" customHeight="1" x14ac:dyDescent="0.15">
      <c r="A57" s="23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5"/>
      <c r="BK57" s="225"/>
      <c r="BL57" s="225"/>
      <c r="BM57" s="225"/>
      <c r="BN57" s="225"/>
      <c r="BO57" s="234"/>
      <c r="BP57" s="234"/>
      <c r="BQ57" s="231">
        <v>51</v>
      </c>
      <c r="BR57" s="23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3"/>
    </row>
    <row r="58" spans="1:131" ht="26.25" customHeight="1" x14ac:dyDescent="0.15">
      <c r="A58" s="23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5"/>
      <c r="BK58" s="225"/>
      <c r="BL58" s="225"/>
      <c r="BM58" s="225"/>
      <c r="BN58" s="225"/>
      <c r="BO58" s="234"/>
      <c r="BP58" s="234"/>
      <c r="BQ58" s="231">
        <v>52</v>
      </c>
      <c r="BR58" s="23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3"/>
    </row>
    <row r="59" spans="1:131" ht="26.25" customHeight="1" x14ac:dyDescent="0.15">
      <c r="A59" s="23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5"/>
      <c r="BK59" s="225"/>
      <c r="BL59" s="225"/>
      <c r="BM59" s="225"/>
      <c r="BN59" s="225"/>
      <c r="BO59" s="234"/>
      <c r="BP59" s="234"/>
      <c r="BQ59" s="231">
        <v>53</v>
      </c>
      <c r="BR59" s="23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3"/>
    </row>
    <row r="60" spans="1:131" ht="26.25" customHeight="1" x14ac:dyDescent="0.15">
      <c r="A60" s="23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5"/>
      <c r="BK60" s="225"/>
      <c r="BL60" s="225"/>
      <c r="BM60" s="225"/>
      <c r="BN60" s="225"/>
      <c r="BO60" s="234"/>
      <c r="BP60" s="234"/>
      <c r="BQ60" s="231">
        <v>54</v>
      </c>
      <c r="BR60" s="23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3"/>
    </row>
    <row r="61" spans="1:131" ht="26.25" customHeight="1" thickBot="1" x14ac:dyDescent="0.2">
      <c r="A61" s="23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5"/>
      <c r="BK61" s="225"/>
      <c r="BL61" s="225"/>
      <c r="BM61" s="225"/>
      <c r="BN61" s="225"/>
      <c r="BO61" s="234"/>
      <c r="BP61" s="234"/>
      <c r="BQ61" s="231">
        <v>55</v>
      </c>
      <c r="BR61" s="23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3"/>
    </row>
    <row r="62" spans="1:131" ht="26.25" customHeight="1" x14ac:dyDescent="0.15">
      <c r="A62" s="23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417</v>
      </c>
      <c r="BK62" s="793"/>
      <c r="BL62" s="793"/>
      <c r="BM62" s="793"/>
      <c r="BN62" s="794"/>
      <c r="BO62" s="234"/>
      <c r="BP62" s="234"/>
      <c r="BQ62" s="231">
        <v>56</v>
      </c>
      <c r="BR62" s="23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3"/>
    </row>
    <row r="63" spans="1:131" ht="26.25" customHeight="1" thickBot="1" x14ac:dyDescent="0.2">
      <c r="A63" s="233" t="s">
        <v>394</v>
      </c>
      <c r="B63" s="776" t="s">
        <v>418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518</v>
      </c>
      <c r="AG63" s="831"/>
      <c r="AH63" s="831"/>
      <c r="AI63" s="831"/>
      <c r="AJ63" s="832"/>
      <c r="AK63" s="833"/>
      <c r="AL63" s="828"/>
      <c r="AM63" s="828"/>
      <c r="AN63" s="828"/>
      <c r="AO63" s="828"/>
      <c r="AP63" s="831">
        <v>1571</v>
      </c>
      <c r="AQ63" s="831"/>
      <c r="AR63" s="831"/>
      <c r="AS63" s="831"/>
      <c r="AT63" s="831"/>
      <c r="AU63" s="831">
        <v>1252</v>
      </c>
      <c r="AV63" s="831"/>
      <c r="AW63" s="831"/>
      <c r="AX63" s="831"/>
      <c r="AY63" s="831"/>
      <c r="AZ63" s="835"/>
      <c r="BA63" s="835"/>
      <c r="BB63" s="835"/>
      <c r="BC63" s="835"/>
      <c r="BD63" s="835"/>
      <c r="BE63" s="836"/>
      <c r="BF63" s="836"/>
      <c r="BG63" s="836"/>
      <c r="BH63" s="836"/>
      <c r="BI63" s="837"/>
      <c r="BJ63" s="838" t="s">
        <v>419</v>
      </c>
      <c r="BK63" s="839"/>
      <c r="BL63" s="839"/>
      <c r="BM63" s="839"/>
      <c r="BN63" s="840"/>
      <c r="BO63" s="234"/>
      <c r="BP63" s="234"/>
      <c r="BQ63" s="231">
        <v>57</v>
      </c>
      <c r="BR63" s="23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3"/>
    </row>
    <row r="64" spans="1:131" ht="26.25" customHeight="1" x14ac:dyDescent="0.15">
      <c r="A64" s="234"/>
      <c r="B64" s="234"/>
      <c r="C64" s="234"/>
      <c r="D64" s="234"/>
      <c r="E64" s="234"/>
      <c r="F64" s="234"/>
      <c r="G64" s="234"/>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4"/>
      <c r="AY64" s="234"/>
      <c r="AZ64" s="234"/>
      <c r="BA64" s="234"/>
      <c r="BB64" s="234"/>
      <c r="BC64" s="234"/>
      <c r="BD64" s="234"/>
      <c r="BE64" s="234"/>
      <c r="BF64" s="234"/>
      <c r="BG64" s="234"/>
      <c r="BH64" s="234"/>
      <c r="BI64" s="234"/>
      <c r="BJ64" s="234"/>
      <c r="BK64" s="234"/>
      <c r="BL64" s="234"/>
      <c r="BM64" s="234"/>
      <c r="BN64" s="234"/>
      <c r="BO64" s="234"/>
      <c r="BP64" s="234"/>
      <c r="BQ64" s="231">
        <v>58</v>
      </c>
      <c r="BR64" s="23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3"/>
    </row>
    <row r="65" spans="1:131" ht="26.25" customHeight="1" thickBot="1" x14ac:dyDescent="0.2">
      <c r="A65" s="225" t="s">
        <v>420</v>
      </c>
      <c r="B65" s="225"/>
      <c r="C65" s="225"/>
      <c r="D65" s="225"/>
      <c r="E65" s="225"/>
      <c r="F65" s="225"/>
      <c r="G65" s="225"/>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5"/>
      <c r="AY65" s="225"/>
      <c r="AZ65" s="225"/>
      <c r="BA65" s="225"/>
      <c r="BB65" s="225"/>
      <c r="BC65" s="225"/>
      <c r="BD65" s="225"/>
      <c r="BE65" s="234"/>
      <c r="BF65" s="234"/>
      <c r="BG65" s="234"/>
      <c r="BH65" s="234"/>
      <c r="BI65" s="234"/>
      <c r="BJ65" s="234"/>
      <c r="BK65" s="234"/>
      <c r="BL65" s="234"/>
      <c r="BM65" s="234"/>
      <c r="BN65" s="234"/>
      <c r="BO65" s="234"/>
      <c r="BP65" s="234"/>
      <c r="BQ65" s="231">
        <v>59</v>
      </c>
      <c r="BR65" s="23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3"/>
    </row>
    <row r="66" spans="1:131" ht="26.25" customHeight="1" x14ac:dyDescent="0.15">
      <c r="A66" s="714" t="s">
        <v>421</v>
      </c>
      <c r="B66" s="715"/>
      <c r="C66" s="715"/>
      <c r="D66" s="715"/>
      <c r="E66" s="715"/>
      <c r="F66" s="715"/>
      <c r="G66" s="715"/>
      <c r="H66" s="715"/>
      <c r="I66" s="715"/>
      <c r="J66" s="715"/>
      <c r="K66" s="715"/>
      <c r="L66" s="715"/>
      <c r="M66" s="715"/>
      <c r="N66" s="715"/>
      <c r="O66" s="715"/>
      <c r="P66" s="716"/>
      <c r="Q66" s="720" t="s">
        <v>422</v>
      </c>
      <c r="R66" s="721"/>
      <c r="S66" s="721"/>
      <c r="T66" s="721"/>
      <c r="U66" s="722"/>
      <c r="V66" s="720" t="s">
        <v>423</v>
      </c>
      <c r="W66" s="721"/>
      <c r="X66" s="721"/>
      <c r="Y66" s="721"/>
      <c r="Z66" s="722"/>
      <c r="AA66" s="720" t="s">
        <v>401</v>
      </c>
      <c r="AB66" s="721"/>
      <c r="AC66" s="721"/>
      <c r="AD66" s="721"/>
      <c r="AE66" s="722"/>
      <c r="AF66" s="841" t="s">
        <v>424</v>
      </c>
      <c r="AG66" s="802"/>
      <c r="AH66" s="802"/>
      <c r="AI66" s="802"/>
      <c r="AJ66" s="842"/>
      <c r="AK66" s="720" t="s">
        <v>425</v>
      </c>
      <c r="AL66" s="715"/>
      <c r="AM66" s="715"/>
      <c r="AN66" s="715"/>
      <c r="AO66" s="716"/>
      <c r="AP66" s="720" t="s">
        <v>426</v>
      </c>
      <c r="AQ66" s="721"/>
      <c r="AR66" s="721"/>
      <c r="AS66" s="721"/>
      <c r="AT66" s="722"/>
      <c r="AU66" s="720" t="s">
        <v>427</v>
      </c>
      <c r="AV66" s="721"/>
      <c r="AW66" s="721"/>
      <c r="AX66" s="721"/>
      <c r="AY66" s="722"/>
      <c r="AZ66" s="720" t="s">
        <v>382</v>
      </c>
      <c r="BA66" s="721"/>
      <c r="BB66" s="721"/>
      <c r="BC66" s="721"/>
      <c r="BD66" s="727"/>
      <c r="BE66" s="234"/>
      <c r="BF66" s="234"/>
      <c r="BG66" s="234"/>
      <c r="BH66" s="234"/>
      <c r="BI66" s="234"/>
      <c r="BJ66" s="234"/>
      <c r="BK66" s="234"/>
      <c r="BL66" s="234"/>
      <c r="BM66" s="234"/>
      <c r="BN66" s="234"/>
      <c r="BO66" s="234"/>
      <c r="BP66" s="234"/>
      <c r="BQ66" s="231">
        <v>60</v>
      </c>
      <c r="BR66" s="23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3"/>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4"/>
      <c r="BF67" s="234"/>
      <c r="BG67" s="234"/>
      <c r="BH67" s="234"/>
      <c r="BI67" s="234"/>
      <c r="BJ67" s="234"/>
      <c r="BK67" s="234"/>
      <c r="BL67" s="234"/>
      <c r="BM67" s="234"/>
      <c r="BN67" s="234"/>
      <c r="BO67" s="234"/>
      <c r="BP67" s="234"/>
      <c r="BQ67" s="231">
        <v>61</v>
      </c>
      <c r="BR67" s="23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3"/>
    </row>
    <row r="68" spans="1:131" ht="26.25" customHeight="1" thickTop="1" x14ac:dyDescent="0.15">
      <c r="A68" s="229">
        <v>1</v>
      </c>
      <c r="B68" s="856" t="s">
        <v>590</v>
      </c>
      <c r="C68" s="857"/>
      <c r="D68" s="857"/>
      <c r="E68" s="857"/>
      <c r="F68" s="857"/>
      <c r="G68" s="857"/>
      <c r="H68" s="857"/>
      <c r="I68" s="857"/>
      <c r="J68" s="857"/>
      <c r="K68" s="857"/>
      <c r="L68" s="857"/>
      <c r="M68" s="857"/>
      <c r="N68" s="857"/>
      <c r="O68" s="857"/>
      <c r="P68" s="858"/>
      <c r="Q68" s="859"/>
      <c r="R68" s="853"/>
      <c r="S68" s="853"/>
      <c r="T68" s="853"/>
      <c r="U68" s="853"/>
      <c r="V68" s="853"/>
      <c r="W68" s="853"/>
      <c r="X68" s="853"/>
      <c r="Y68" s="853"/>
      <c r="Z68" s="853"/>
      <c r="AA68" s="853"/>
      <c r="AB68" s="853"/>
      <c r="AC68" s="853"/>
      <c r="AD68" s="853"/>
      <c r="AE68" s="853"/>
      <c r="AF68" s="853">
        <v>98</v>
      </c>
      <c r="AG68" s="853"/>
      <c r="AH68" s="853"/>
      <c r="AI68" s="853"/>
      <c r="AJ68" s="853"/>
      <c r="AK68" s="853"/>
      <c r="AL68" s="853"/>
      <c r="AM68" s="853"/>
      <c r="AN68" s="853"/>
      <c r="AO68" s="853"/>
      <c r="AP68" s="853">
        <v>2546</v>
      </c>
      <c r="AQ68" s="853"/>
      <c r="AR68" s="853"/>
      <c r="AS68" s="853"/>
      <c r="AT68" s="853"/>
      <c r="AU68" s="853">
        <v>97</v>
      </c>
      <c r="AV68" s="853"/>
      <c r="AW68" s="853"/>
      <c r="AX68" s="853"/>
      <c r="AY68" s="853"/>
      <c r="AZ68" s="854"/>
      <c r="BA68" s="854"/>
      <c r="BB68" s="854"/>
      <c r="BC68" s="854"/>
      <c r="BD68" s="855"/>
      <c r="BE68" s="234"/>
      <c r="BF68" s="234"/>
      <c r="BG68" s="234"/>
      <c r="BH68" s="234"/>
      <c r="BI68" s="234"/>
      <c r="BJ68" s="234"/>
      <c r="BK68" s="234"/>
      <c r="BL68" s="234"/>
      <c r="BM68" s="234"/>
      <c r="BN68" s="234"/>
      <c r="BO68" s="234"/>
      <c r="BP68" s="234"/>
      <c r="BQ68" s="231">
        <v>62</v>
      </c>
      <c r="BR68" s="23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3"/>
    </row>
    <row r="69" spans="1:131" ht="26.25" customHeight="1" x14ac:dyDescent="0.15">
      <c r="A69" s="231">
        <v>2</v>
      </c>
      <c r="B69" s="860" t="s">
        <v>591</v>
      </c>
      <c r="C69" s="861"/>
      <c r="D69" s="861"/>
      <c r="E69" s="861"/>
      <c r="F69" s="861"/>
      <c r="G69" s="861"/>
      <c r="H69" s="861"/>
      <c r="I69" s="861"/>
      <c r="J69" s="861"/>
      <c r="K69" s="861"/>
      <c r="L69" s="861"/>
      <c r="M69" s="861"/>
      <c r="N69" s="861"/>
      <c r="O69" s="861"/>
      <c r="P69" s="862"/>
      <c r="Q69" s="863"/>
      <c r="R69" s="817"/>
      <c r="S69" s="817"/>
      <c r="T69" s="817"/>
      <c r="U69" s="817"/>
      <c r="V69" s="817"/>
      <c r="W69" s="817"/>
      <c r="X69" s="817"/>
      <c r="Y69" s="817"/>
      <c r="Z69" s="817"/>
      <c r="AA69" s="817"/>
      <c r="AB69" s="817"/>
      <c r="AC69" s="817"/>
      <c r="AD69" s="817"/>
      <c r="AE69" s="817"/>
      <c r="AF69" s="817">
        <v>8</v>
      </c>
      <c r="AG69" s="817"/>
      <c r="AH69" s="817"/>
      <c r="AI69" s="817"/>
      <c r="AJ69" s="817"/>
      <c r="AK69" s="817"/>
      <c r="AL69" s="817"/>
      <c r="AM69" s="817"/>
      <c r="AN69" s="817"/>
      <c r="AO69" s="817"/>
      <c r="AP69" s="817"/>
      <c r="AQ69" s="817"/>
      <c r="AR69" s="817"/>
      <c r="AS69" s="817"/>
      <c r="AT69" s="817"/>
      <c r="AU69" s="817"/>
      <c r="AV69" s="817"/>
      <c r="AW69" s="817"/>
      <c r="AX69" s="817"/>
      <c r="AY69" s="817"/>
      <c r="AZ69" s="819"/>
      <c r="BA69" s="819"/>
      <c r="BB69" s="819"/>
      <c r="BC69" s="819"/>
      <c r="BD69" s="820"/>
      <c r="BE69" s="234"/>
      <c r="BF69" s="234"/>
      <c r="BG69" s="234"/>
      <c r="BH69" s="234"/>
      <c r="BI69" s="234"/>
      <c r="BJ69" s="234"/>
      <c r="BK69" s="234"/>
      <c r="BL69" s="234"/>
      <c r="BM69" s="234"/>
      <c r="BN69" s="234"/>
      <c r="BO69" s="234"/>
      <c r="BP69" s="234"/>
      <c r="BQ69" s="231">
        <v>63</v>
      </c>
      <c r="BR69" s="23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3"/>
    </row>
    <row r="70" spans="1:131" ht="26.25" customHeight="1" x14ac:dyDescent="0.15">
      <c r="A70" s="231">
        <v>3</v>
      </c>
      <c r="B70" s="860" t="s">
        <v>592</v>
      </c>
      <c r="C70" s="861"/>
      <c r="D70" s="861"/>
      <c r="E70" s="861"/>
      <c r="F70" s="861"/>
      <c r="G70" s="861"/>
      <c r="H70" s="861"/>
      <c r="I70" s="861"/>
      <c r="J70" s="861"/>
      <c r="K70" s="861"/>
      <c r="L70" s="861"/>
      <c r="M70" s="861"/>
      <c r="N70" s="861"/>
      <c r="O70" s="861"/>
      <c r="P70" s="862"/>
      <c r="Q70" s="863"/>
      <c r="R70" s="817"/>
      <c r="S70" s="817"/>
      <c r="T70" s="817"/>
      <c r="U70" s="817"/>
      <c r="V70" s="817"/>
      <c r="W70" s="817"/>
      <c r="X70" s="817"/>
      <c r="Y70" s="817"/>
      <c r="Z70" s="817"/>
      <c r="AA70" s="817"/>
      <c r="AB70" s="817"/>
      <c r="AC70" s="817"/>
      <c r="AD70" s="817"/>
      <c r="AE70" s="817"/>
      <c r="AF70" s="817">
        <v>46</v>
      </c>
      <c r="AG70" s="817"/>
      <c r="AH70" s="817"/>
      <c r="AI70" s="817"/>
      <c r="AJ70" s="817"/>
      <c r="AK70" s="817"/>
      <c r="AL70" s="817"/>
      <c r="AM70" s="817"/>
      <c r="AN70" s="817"/>
      <c r="AO70" s="817"/>
      <c r="AP70" s="817">
        <v>57</v>
      </c>
      <c r="AQ70" s="817"/>
      <c r="AR70" s="817"/>
      <c r="AS70" s="817"/>
      <c r="AT70" s="817"/>
      <c r="AU70" s="817">
        <v>3</v>
      </c>
      <c r="AV70" s="817"/>
      <c r="AW70" s="817"/>
      <c r="AX70" s="817"/>
      <c r="AY70" s="817"/>
      <c r="AZ70" s="819"/>
      <c r="BA70" s="819"/>
      <c r="BB70" s="819"/>
      <c r="BC70" s="819"/>
      <c r="BD70" s="820"/>
      <c r="BE70" s="234"/>
      <c r="BF70" s="234"/>
      <c r="BG70" s="234"/>
      <c r="BH70" s="234"/>
      <c r="BI70" s="234"/>
      <c r="BJ70" s="234"/>
      <c r="BK70" s="234"/>
      <c r="BL70" s="234"/>
      <c r="BM70" s="234"/>
      <c r="BN70" s="234"/>
      <c r="BO70" s="234"/>
      <c r="BP70" s="234"/>
      <c r="BQ70" s="231">
        <v>64</v>
      </c>
      <c r="BR70" s="23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3"/>
    </row>
    <row r="71" spans="1:131" ht="26.25" customHeight="1" x14ac:dyDescent="0.15">
      <c r="A71" s="231">
        <v>4</v>
      </c>
      <c r="B71" s="860" t="s">
        <v>593</v>
      </c>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v>9</v>
      </c>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34"/>
      <c r="BF71" s="234"/>
      <c r="BG71" s="234"/>
      <c r="BH71" s="234"/>
      <c r="BI71" s="234"/>
      <c r="BJ71" s="234"/>
      <c r="BK71" s="234"/>
      <c r="BL71" s="234"/>
      <c r="BM71" s="234"/>
      <c r="BN71" s="234"/>
      <c r="BO71" s="234"/>
      <c r="BP71" s="234"/>
      <c r="BQ71" s="231">
        <v>65</v>
      </c>
      <c r="BR71" s="23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3"/>
    </row>
    <row r="72" spans="1:131" ht="26.25" customHeight="1" x14ac:dyDescent="0.15">
      <c r="A72" s="231">
        <v>5</v>
      </c>
      <c r="B72" s="860" t="s">
        <v>594</v>
      </c>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v>0</v>
      </c>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34"/>
      <c r="BF72" s="234"/>
      <c r="BG72" s="234"/>
      <c r="BH72" s="234"/>
      <c r="BI72" s="234"/>
      <c r="BJ72" s="234"/>
      <c r="BK72" s="234"/>
      <c r="BL72" s="234"/>
      <c r="BM72" s="234"/>
      <c r="BN72" s="234"/>
      <c r="BO72" s="234"/>
      <c r="BP72" s="234"/>
      <c r="BQ72" s="231">
        <v>66</v>
      </c>
      <c r="BR72" s="23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3"/>
    </row>
    <row r="73" spans="1:131" ht="26.25" customHeight="1" x14ac:dyDescent="0.15">
      <c r="A73" s="231">
        <v>6</v>
      </c>
      <c r="B73" s="860" t="s">
        <v>595</v>
      </c>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v>0</v>
      </c>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4"/>
      <c r="BF73" s="234"/>
      <c r="BG73" s="234"/>
      <c r="BH73" s="234"/>
      <c r="BI73" s="234"/>
      <c r="BJ73" s="234"/>
      <c r="BK73" s="234"/>
      <c r="BL73" s="234"/>
      <c r="BM73" s="234"/>
      <c r="BN73" s="234"/>
      <c r="BO73" s="234"/>
      <c r="BP73" s="234"/>
      <c r="BQ73" s="231">
        <v>67</v>
      </c>
      <c r="BR73" s="23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3"/>
    </row>
    <row r="74" spans="1:131" ht="26.25" customHeight="1" x14ac:dyDescent="0.15">
      <c r="A74" s="231">
        <v>7</v>
      </c>
      <c r="B74" s="860" t="s">
        <v>596</v>
      </c>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v>7</v>
      </c>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4"/>
      <c r="BF74" s="234"/>
      <c r="BG74" s="234"/>
      <c r="BH74" s="234"/>
      <c r="BI74" s="234"/>
      <c r="BJ74" s="234"/>
      <c r="BK74" s="234"/>
      <c r="BL74" s="234"/>
      <c r="BM74" s="234"/>
      <c r="BN74" s="234"/>
      <c r="BO74" s="234"/>
      <c r="BP74" s="234"/>
      <c r="BQ74" s="231">
        <v>68</v>
      </c>
      <c r="BR74" s="23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3"/>
    </row>
    <row r="75" spans="1:131" ht="26.25" customHeight="1" x14ac:dyDescent="0.15">
      <c r="A75" s="231">
        <v>8</v>
      </c>
      <c r="B75" s="860" t="s">
        <v>597</v>
      </c>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v>53</v>
      </c>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4"/>
      <c r="BF75" s="234"/>
      <c r="BG75" s="234"/>
      <c r="BH75" s="234"/>
      <c r="BI75" s="234"/>
      <c r="BJ75" s="234"/>
      <c r="BK75" s="234"/>
      <c r="BL75" s="234"/>
      <c r="BM75" s="234"/>
      <c r="BN75" s="234"/>
      <c r="BO75" s="234"/>
      <c r="BP75" s="234"/>
      <c r="BQ75" s="231">
        <v>69</v>
      </c>
      <c r="BR75" s="23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3"/>
    </row>
    <row r="76" spans="1:131" ht="26.25" customHeight="1" x14ac:dyDescent="0.15">
      <c r="A76" s="231">
        <v>9</v>
      </c>
      <c r="B76" s="860" t="s">
        <v>598</v>
      </c>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v>50</v>
      </c>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4"/>
      <c r="BF76" s="234"/>
      <c r="BG76" s="234"/>
      <c r="BH76" s="234"/>
      <c r="BI76" s="234"/>
      <c r="BJ76" s="234"/>
      <c r="BK76" s="234"/>
      <c r="BL76" s="234"/>
      <c r="BM76" s="234"/>
      <c r="BN76" s="234"/>
      <c r="BO76" s="234"/>
      <c r="BP76" s="234"/>
      <c r="BQ76" s="231">
        <v>70</v>
      </c>
      <c r="BR76" s="23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3"/>
    </row>
    <row r="77" spans="1:131" ht="26.25" customHeight="1" x14ac:dyDescent="0.15">
      <c r="A77" s="231">
        <v>10</v>
      </c>
      <c r="B77" s="860" t="s">
        <v>599</v>
      </c>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v>15301</v>
      </c>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4"/>
      <c r="BF77" s="234"/>
      <c r="BG77" s="234"/>
      <c r="BH77" s="234"/>
      <c r="BI77" s="234"/>
      <c r="BJ77" s="234"/>
      <c r="BK77" s="234"/>
      <c r="BL77" s="234"/>
      <c r="BM77" s="234"/>
      <c r="BN77" s="234"/>
      <c r="BO77" s="234"/>
      <c r="BP77" s="234"/>
      <c r="BQ77" s="231">
        <v>71</v>
      </c>
      <c r="BR77" s="23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3"/>
    </row>
    <row r="78" spans="1:131" ht="26.25" customHeight="1" x14ac:dyDescent="0.15">
      <c r="A78" s="231">
        <v>11</v>
      </c>
      <c r="B78" s="860" t="s">
        <v>600</v>
      </c>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v>0</v>
      </c>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4"/>
      <c r="BF78" s="234"/>
      <c r="BG78" s="234"/>
      <c r="BH78" s="234"/>
      <c r="BI78" s="234"/>
      <c r="BJ78" s="223"/>
      <c r="BK78" s="223"/>
      <c r="BL78" s="223"/>
      <c r="BM78" s="223"/>
      <c r="BN78" s="223"/>
      <c r="BO78" s="234"/>
      <c r="BP78" s="234"/>
      <c r="BQ78" s="231">
        <v>72</v>
      </c>
      <c r="BR78" s="23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3"/>
    </row>
    <row r="79" spans="1:131" ht="26.25" customHeight="1" x14ac:dyDescent="0.15">
      <c r="A79" s="231">
        <v>12</v>
      </c>
      <c r="B79" s="860" t="s">
        <v>601</v>
      </c>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v>403</v>
      </c>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4"/>
      <c r="BF79" s="234"/>
      <c r="BG79" s="234"/>
      <c r="BH79" s="234"/>
      <c r="BI79" s="234"/>
      <c r="BJ79" s="223"/>
      <c r="BK79" s="223"/>
      <c r="BL79" s="223"/>
      <c r="BM79" s="223"/>
      <c r="BN79" s="223"/>
      <c r="BO79" s="234"/>
      <c r="BP79" s="234"/>
      <c r="BQ79" s="231">
        <v>73</v>
      </c>
      <c r="BR79" s="23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3"/>
    </row>
    <row r="80" spans="1:131" ht="26.25" customHeight="1" x14ac:dyDescent="0.15">
      <c r="A80" s="231">
        <v>13</v>
      </c>
      <c r="B80" s="860" t="s">
        <v>602</v>
      </c>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v>0</v>
      </c>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4"/>
      <c r="BF80" s="234"/>
      <c r="BG80" s="234"/>
      <c r="BH80" s="234"/>
      <c r="BI80" s="234"/>
      <c r="BJ80" s="234"/>
      <c r="BK80" s="234"/>
      <c r="BL80" s="234"/>
      <c r="BM80" s="234"/>
      <c r="BN80" s="234"/>
      <c r="BO80" s="234"/>
      <c r="BP80" s="234"/>
      <c r="BQ80" s="231">
        <v>74</v>
      </c>
      <c r="BR80" s="23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3"/>
    </row>
    <row r="81" spans="1:131" ht="26.25" customHeight="1" x14ac:dyDescent="0.15">
      <c r="A81" s="231">
        <v>14</v>
      </c>
      <c r="B81" s="860" t="s">
        <v>603</v>
      </c>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v>4</v>
      </c>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4"/>
      <c r="BF81" s="234"/>
      <c r="BG81" s="234"/>
      <c r="BH81" s="234"/>
      <c r="BI81" s="234"/>
      <c r="BJ81" s="234"/>
      <c r="BK81" s="234"/>
      <c r="BL81" s="234"/>
      <c r="BM81" s="234"/>
      <c r="BN81" s="234"/>
      <c r="BO81" s="234"/>
      <c r="BP81" s="234"/>
      <c r="BQ81" s="231">
        <v>75</v>
      </c>
      <c r="BR81" s="23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3"/>
    </row>
    <row r="82" spans="1:131" ht="26.25" customHeight="1" x14ac:dyDescent="0.15">
      <c r="A82" s="231">
        <v>15</v>
      </c>
      <c r="B82" s="860" t="s">
        <v>604</v>
      </c>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v>3</v>
      </c>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4"/>
      <c r="BF82" s="234"/>
      <c r="BG82" s="234"/>
      <c r="BH82" s="234"/>
      <c r="BI82" s="234"/>
      <c r="BJ82" s="234"/>
      <c r="BK82" s="234"/>
      <c r="BL82" s="234"/>
      <c r="BM82" s="234"/>
      <c r="BN82" s="234"/>
      <c r="BO82" s="234"/>
      <c r="BP82" s="234"/>
      <c r="BQ82" s="231">
        <v>76</v>
      </c>
      <c r="BR82" s="23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3"/>
    </row>
    <row r="83" spans="1:131" ht="26.25" customHeight="1" x14ac:dyDescent="0.15">
      <c r="A83" s="231">
        <v>16</v>
      </c>
      <c r="B83" s="860" t="s">
        <v>605</v>
      </c>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v>2</v>
      </c>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4"/>
      <c r="BF83" s="234"/>
      <c r="BG83" s="234"/>
      <c r="BH83" s="234"/>
      <c r="BI83" s="234"/>
      <c r="BJ83" s="234"/>
      <c r="BK83" s="234"/>
      <c r="BL83" s="234"/>
      <c r="BM83" s="234"/>
      <c r="BN83" s="234"/>
      <c r="BO83" s="234"/>
      <c r="BP83" s="234"/>
      <c r="BQ83" s="231">
        <v>77</v>
      </c>
      <c r="BR83" s="23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3"/>
    </row>
    <row r="84" spans="1:131" ht="26.25" customHeight="1" x14ac:dyDescent="0.15">
      <c r="A84" s="23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4"/>
      <c r="BF84" s="234"/>
      <c r="BG84" s="234"/>
      <c r="BH84" s="234"/>
      <c r="BI84" s="234"/>
      <c r="BJ84" s="234"/>
      <c r="BK84" s="234"/>
      <c r="BL84" s="234"/>
      <c r="BM84" s="234"/>
      <c r="BN84" s="234"/>
      <c r="BO84" s="234"/>
      <c r="BP84" s="234"/>
      <c r="BQ84" s="231">
        <v>78</v>
      </c>
      <c r="BR84" s="23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3"/>
    </row>
    <row r="85" spans="1:131" ht="26.25" customHeight="1" x14ac:dyDescent="0.15">
      <c r="A85" s="23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4"/>
      <c r="BF85" s="234"/>
      <c r="BG85" s="234"/>
      <c r="BH85" s="234"/>
      <c r="BI85" s="234"/>
      <c r="BJ85" s="234"/>
      <c r="BK85" s="234"/>
      <c r="BL85" s="234"/>
      <c r="BM85" s="234"/>
      <c r="BN85" s="234"/>
      <c r="BO85" s="234"/>
      <c r="BP85" s="234"/>
      <c r="BQ85" s="231">
        <v>79</v>
      </c>
      <c r="BR85" s="23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3"/>
    </row>
    <row r="86" spans="1:131" ht="26.25" customHeight="1" x14ac:dyDescent="0.15">
      <c r="A86" s="23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4"/>
      <c r="BF86" s="234"/>
      <c r="BG86" s="234"/>
      <c r="BH86" s="234"/>
      <c r="BI86" s="234"/>
      <c r="BJ86" s="234"/>
      <c r="BK86" s="234"/>
      <c r="BL86" s="234"/>
      <c r="BM86" s="234"/>
      <c r="BN86" s="234"/>
      <c r="BO86" s="234"/>
      <c r="BP86" s="234"/>
      <c r="BQ86" s="231">
        <v>80</v>
      </c>
      <c r="BR86" s="23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3"/>
    </row>
    <row r="87" spans="1:131" ht="26.25" customHeight="1" x14ac:dyDescent="0.15">
      <c r="A87" s="23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4"/>
      <c r="BF87" s="234"/>
      <c r="BG87" s="234"/>
      <c r="BH87" s="234"/>
      <c r="BI87" s="234"/>
      <c r="BJ87" s="234"/>
      <c r="BK87" s="234"/>
      <c r="BL87" s="234"/>
      <c r="BM87" s="234"/>
      <c r="BN87" s="234"/>
      <c r="BO87" s="234"/>
      <c r="BP87" s="234"/>
      <c r="BQ87" s="231">
        <v>81</v>
      </c>
      <c r="BR87" s="23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3"/>
    </row>
    <row r="88" spans="1:131" ht="26.25" customHeight="1" thickBot="1" x14ac:dyDescent="0.2">
      <c r="A88" s="233" t="s">
        <v>394</v>
      </c>
      <c r="B88" s="776" t="s">
        <v>428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15984</v>
      </c>
      <c r="AG88" s="831"/>
      <c r="AH88" s="831"/>
      <c r="AI88" s="831"/>
      <c r="AJ88" s="831"/>
      <c r="AK88" s="828"/>
      <c r="AL88" s="828"/>
      <c r="AM88" s="828"/>
      <c r="AN88" s="828"/>
      <c r="AO88" s="828"/>
      <c r="AP88" s="831">
        <v>2602</v>
      </c>
      <c r="AQ88" s="831"/>
      <c r="AR88" s="831"/>
      <c r="AS88" s="831"/>
      <c r="AT88" s="831"/>
      <c r="AU88" s="831">
        <v>100</v>
      </c>
      <c r="AV88" s="831"/>
      <c r="AW88" s="831"/>
      <c r="AX88" s="831"/>
      <c r="AY88" s="831"/>
      <c r="AZ88" s="836"/>
      <c r="BA88" s="836"/>
      <c r="BB88" s="836"/>
      <c r="BC88" s="836"/>
      <c r="BD88" s="837"/>
      <c r="BE88" s="234"/>
      <c r="BF88" s="234"/>
      <c r="BG88" s="234"/>
      <c r="BH88" s="234"/>
      <c r="BI88" s="234"/>
      <c r="BJ88" s="234"/>
      <c r="BK88" s="234"/>
      <c r="BL88" s="234"/>
      <c r="BM88" s="234"/>
      <c r="BN88" s="234"/>
      <c r="BO88" s="234"/>
      <c r="BP88" s="234"/>
      <c r="BQ88" s="231">
        <v>82</v>
      </c>
      <c r="BR88" s="23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3"/>
    </row>
    <row r="89" spans="1:131" ht="26.25" hidden="1" customHeight="1" x14ac:dyDescent="0.15">
      <c r="A89" s="238"/>
      <c r="B89" s="239"/>
      <c r="C89" s="239"/>
      <c r="D89" s="239"/>
      <c r="E89" s="239"/>
      <c r="F89" s="239"/>
      <c r="G89" s="239"/>
      <c r="H89" s="239"/>
      <c r="I89" s="239"/>
      <c r="J89" s="239"/>
      <c r="K89" s="239"/>
      <c r="L89" s="239"/>
      <c r="M89" s="239"/>
      <c r="N89" s="239"/>
      <c r="O89" s="239"/>
      <c r="P89" s="239"/>
      <c r="Q89" s="24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1"/>
      <c r="BA89" s="241"/>
      <c r="BB89" s="241"/>
      <c r="BC89" s="241"/>
      <c r="BD89" s="241"/>
      <c r="BE89" s="234"/>
      <c r="BF89" s="234"/>
      <c r="BG89" s="234"/>
      <c r="BH89" s="234"/>
      <c r="BI89" s="234"/>
      <c r="BJ89" s="234"/>
      <c r="BK89" s="234"/>
      <c r="BL89" s="234"/>
      <c r="BM89" s="234"/>
      <c r="BN89" s="234"/>
      <c r="BO89" s="234"/>
      <c r="BP89" s="234"/>
      <c r="BQ89" s="231">
        <v>83</v>
      </c>
      <c r="BR89" s="23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3"/>
    </row>
    <row r="90" spans="1:131" ht="26.25" hidden="1" customHeight="1" x14ac:dyDescent="0.15">
      <c r="A90" s="238"/>
      <c r="B90" s="239"/>
      <c r="C90" s="239"/>
      <c r="D90" s="239"/>
      <c r="E90" s="239"/>
      <c r="F90" s="239"/>
      <c r="G90" s="239"/>
      <c r="H90" s="239"/>
      <c r="I90" s="239"/>
      <c r="J90" s="239"/>
      <c r="K90" s="239"/>
      <c r="L90" s="239"/>
      <c r="M90" s="239"/>
      <c r="N90" s="239"/>
      <c r="O90" s="239"/>
      <c r="P90" s="239"/>
      <c r="Q90" s="24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1"/>
      <c r="BA90" s="241"/>
      <c r="BB90" s="241"/>
      <c r="BC90" s="241"/>
      <c r="BD90" s="241"/>
      <c r="BE90" s="234"/>
      <c r="BF90" s="234"/>
      <c r="BG90" s="234"/>
      <c r="BH90" s="234"/>
      <c r="BI90" s="234"/>
      <c r="BJ90" s="234"/>
      <c r="BK90" s="234"/>
      <c r="BL90" s="234"/>
      <c r="BM90" s="234"/>
      <c r="BN90" s="234"/>
      <c r="BO90" s="234"/>
      <c r="BP90" s="234"/>
      <c r="BQ90" s="231">
        <v>84</v>
      </c>
      <c r="BR90" s="23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3"/>
    </row>
    <row r="91" spans="1:131" ht="26.25" hidden="1" customHeight="1" x14ac:dyDescent="0.15">
      <c r="A91" s="238"/>
      <c r="B91" s="239"/>
      <c r="C91" s="239"/>
      <c r="D91" s="239"/>
      <c r="E91" s="239"/>
      <c r="F91" s="239"/>
      <c r="G91" s="239"/>
      <c r="H91" s="239"/>
      <c r="I91" s="239"/>
      <c r="J91" s="239"/>
      <c r="K91" s="239"/>
      <c r="L91" s="239"/>
      <c r="M91" s="239"/>
      <c r="N91" s="239"/>
      <c r="O91" s="239"/>
      <c r="P91" s="239"/>
      <c r="Q91" s="24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1"/>
      <c r="BA91" s="241"/>
      <c r="BB91" s="241"/>
      <c r="BC91" s="241"/>
      <c r="BD91" s="241"/>
      <c r="BE91" s="234"/>
      <c r="BF91" s="234"/>
      <c r="BG91" s="234"/>
      <c r="BH91" s="234"/>
      <c r="BI91" s="234"/>
      <c r="BJ91" s="234"/>
      <c r="BK91" s="234"/>
      <c r="BL91" s="234"/>
      <c r="BM91" s="234"/>
      <c r="BN91" s="234"/>
      <c r="BO91" s="234"/>
      <c r="BP91" s="234"/>
      <c r="BQ91" s="231">
        <v>85</v>
      </c>
      <c r="BR91" s="23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3"/>
    </row>
    <row r="92" spans="1:131" ht="26.25" hidden="1" customHeight="1" x14ac:dyDescent="0.15">
      <c r="A92" s="238"/>
      <c r="B92" s="239"/>
      <c r="C92" s="239"/>
      <c r="D92" s="239"/>
      <c r="E92" s="239"/>
      <c r="F92" s="239"/>
      <c r="G92" s="239"/>
      <c r="H92" s="239"/>
      <c r="I92" s="239"/>
      <c r="J92" s="239"/>
      <c r="K92" s="239"/>
      <c r="L92" s="239"/>
      <c r="M92" s="239"/>
      <c r="N92" s="239"/>
      <c r="O92" s="239"/>
      <c r="P92" s="239"/>
      <c r="Q92" s="24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1"/>
      <c r="BA92" s="241"/>
      <c r="BB92" s="241"/>
      <c r="BC92" s="241"/>
      <c r="BD92" s="241"/>
      <c r="BE92" s="234"/>
      <c r="BF92" s="234"/>
      <c r="BG92" s="234"/>
      <c r="BH92" s="234"/>
      <c r="BI92" s="234"/>
      <c r="BJ92" s="234"/>
      <c r="BK92" s="234"/>
      <c r="BL92" s="234"/>
      <c r="BM92" s="234"/>
      <c r="BN92" s="234"/>
      <c r="BO92" s="234"/>
      <c r="BP92" s="234"/>
      <c r="BQ92" s="231">
        <v>86</v>
      </c>
      <c r="BR92" s="23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3"/>
    </row>
    <row r="93" spans="1:131" ht="26.25" hidden="1" customHeight="1" x14ac:dyDescent="0.15">
      <c r="A93" s="238"/>
      <c r="B93" s="239"/>
      <c r="C93" s="239"/>
      <c r="D93" s="239"/>
      <c r="E93" s="239"/>
      <c r="F93" s="239"/>
      <c r="G93" s="239"/>
      <c r="H93" s="239"/>
      <c r="I93" s="239"/>
      <c r="J93" s="239"/>
      <c r="K93" s="239"/>
      <c r="L93" s="239"/>
      <c r="M93" s="239"/>
      <c r="N93" s="239"/>
      <c r="O93" s="239"/>
      <c r="P93" s="239"/>
      <c r="Q93" s="24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1"/>
      <c r="BA93" s="241"/>
      <c r="BB93" s="241"/>
      <c r="BC93" s="241"/>
      <c r="BD93" s="241"/>
      <c r="BE93" s="234"/>
      <c r="BF93" s="234"/>
      <c r="BG93" s="234"/>
      <c r="BH93" s="234"/>
      <c r="BI93" s="234"/>
      <c r="BJ93" s="234"/>
      <c r="BK93" s="234"/>
      <c r="BL93" s="234"/>
      <c r="BM93" s="234"/>
      <c r="BN93" s="234"/>
      <c r="BO93" s="234"/>
      <c r="BP93" s="234"/>
      <c r="BQ93" s="231">
        <v>87</v>
      </c>
      <c r="BR93" s="23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3"/>
    </row>
    <row r="94" spans="1:131" ht="26.25" hidden="1" customHeight="1" x14ac:dyDescent="0.15">
      <c r="A94" s="238"/>
      <c r="B94" s="239"/>
      <c r="C94" s="239"/>
      <c r="D94" s="239"/>
      <c r="E94" s="239"/>
      <c r="F94" s="239"/>
      <c r="G94" s="239"/>
      <c r="H94" s="239"/>
      <c r="I94" s="239"/>
      <c r="J94" s="239"/>
      <c r="K94" s="239"/>
      <c r="L94" s="239"/>
      <c r="M94" s="239"/>
      <c r="N94" s="239"/>
      <c r="O94" s="239"/>
      <c r="P94" s="239"/>
      <c r="Q94" s="24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1"/>
      <c r="BA94" s="241"/>
      <c r="BB94" s="241"/>
      <c r="BC94" s="241"/>
      <c r="BD94" s="241"/>
      <c r="BE94" s="234"/>
      <c r="BF94" s="234"/>
      <c r="BG94" s="234"/>
      <c r="BH94" s="234"/>
      <c r="BI94" s="234"/>
      <c r="BJ94" s="234"/>
      <c r="BK94" s="234"/>
      <c r="BL94" s="234"/>
      <c r="BM94" s="234"/>
      <c r="BN94" s="234"/>
      <c r="BO94" s="234"/>
      <c r="BP94" s="234"/>
      <c r="BQ94" s="231">
        <v>88</v>
      </c>
      <c r="BR94" s="23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3"/>
    </row>
    <row r="95" spans="1:131" ht="26.25" hidden="1" customHeight="1" x14ac:dyDescent="0.15">
      <c r="A95" s="238"/>
      <c r="B95" s="239"/>
      <c r="C95" s="239"/>
      <c r="D95" s="239"/>
      <c r="E95" s="239"/>
      <c r="F95" s="239"/>
      <c r="G95" s="239"/>
      <c r="H95" s="239"/>
      <c r="I95" s="239"/>
      <c r="J95" s="239"/>
      <c r="K95" s="239"/>
      <c r="L95" s="239"/>
      <c r="M95" s="239"/>
      <c r="N95" s="239"/>
      <c r="O95" s="239"/>
      <c r="P95" s="239"/>
      <c r="Q95" s="24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1"/>
      <c r="BA95" s="241"/>
      <c r="BB95" s="241"/>
      <c r="BC95" s="241"/>
      <c r="BD95" s="241"/>
      <c r="BE95" s="234"/>
      <c r="BF95" s="234"/>
      <c r="BG95" s="234"/>
      <c r="BH95" s="234"/>
      <c r="BI95" s="234"/>
      <c r="BJ95" s="234"/>
      <c r="BK95" s="234"/>
      <c r="BL95" s="234"/>
      <c r="BM95" s="234"/>
      <c r="BN95" s="234"/>
      <c r="BO95" s="234"/>
      <c r="BP95" s="234"/>
      <c r="BQ95" s="231">
        <v>89</v>
      </c>
      <c r="BR95" s="23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3"/>
    </row>
    <row r="96" spans="1:131" ht="26.25" hidden="1" customHeight="1" x14ac:dyDescent="0.15">
      <c r="A96" s="238"/>
      <c r="B96" s="239"/>
      <c r="C96" s="239"/>
      <c r="D96" s="239"/>
      <c r="E96" s="239"/>
      <c r="F96" s="239"/>
      <c r="G96" s="239"/>
      <c r="H96" s="239"/>
      <c r="I96" s="239"/>
      <c r="J96" s="239"/>
      <c r="K96" s="239"/>
      <c r="L96" s="239"/>
      <c r="M96" s="239"/>
      <c r="N96" s="239"/>
      <c r="O96" s="239"/>
      <c r="P96" s="239"/>
      <c r="Q96" s="24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1"/>
      <c r="BA96" s="241"/>
      <c r="BB96" s="241"/>
      <c r="BC96" s="241"/>
      <c r="BD96" s="241"/>
      <c r="BE96" s="234"/>
      <c r="BF96" s="234"/>
      <c r="BG96" s="234"/>
      <c r="BH96" s="234"/>
      <c r="BI96" s="234"/>
      <c r="BJ96" s="234"/>
      <c r="BK96" s="234"/>
      <c r="BL96" s="234"/>
      <c r="BM96" s="234"/>
      <c r="BN96" s="234"/>
      <c r="BO96" s="234"/>
      <c r="BP96" s="234"/>
      <c r="BQ96" s="231">
        <v>90</v>
      </c>
      <c r="BR96" s="23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3"/>
    </row>
    <row r="97" spans="1:131" ht="26.25" hidden="1" customHeight="1" x14ac:dyDescent="0.15">
      <c r="A97" s="238"/>
      <c r="B97" s="239"/>
      <c r="C97" s="239"/>
      <c r="D97" s="239"/>
      <c r="E97" s="239"/>
      <c r="F97" s="239"/>
      <c r="G97" s="239"/>
      <c r="H97" s="239"/>
      <c r="I97" s="239"/>
      <c r="J97" s="239"/>
      <c r="K97" s="239"/>
      <c r="L97" s="239"/>
      <c r="M97" s="239"/>
      <c r="N97" s="239"/>
      <c r="O97" s="239"/>
      <c r="P97" s="239"/>
      <c r="Q97" s="24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1"/>
      <c r="BA97" s="241"/>
      <c r="BB97" s="241"/>
      <c r="BC97" s="241"/>
      <c r="BD97" s="241"/>
      <c r="BE97" s="234"/>
      <c r="BF97" s="234"/>
      <c r="BG97" s="234"/>
      <c r="BH97" s="234"/>
      <c r="BI97" s="234"/>
      <c r="BJ97" s="234"/>
      <c r="BK97" s="234"/>
      <c r="BL97" s="234"/>
      <c r="BM97" s="234"/>
      <c r="BN97" s="234"/>
      <c r="BO97" s="234"/>
      <c r="BP97" s="234"/>
      <c r="BQ97" s="231">
        <v>91</v>
      </c>
      <c r="BR97" s="23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3"/>
    </row>
    <row r="98" spans="1:131" ht="26.25" hidden="1" customHeight="1" x14ac:dyDescent="0.15">
      <c r="A98" s="238"/>
      <c r="B98" s="239"/>
      <c r="C98" s="239"/>
      <c r="D98" s="239"/>
      <c r="E98" s="239"/>
      <c r="F98" s="239"/>
      <c r="G98" s="239"/>
      <c r="H98" s="239"/>
      <c r="I98" s="239"/>
      <c r="J98" s="239"/>
      <c r="K98" s="239"/>
      <c r="L98" s="239"/>
      <c r="M98" s="239"/>
      <c r="N98" s="239"/>
      <c r="O98" s="239"/>
      <c r="P98" s="239"/>
      <c r="Q98" s="24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1"/>
      <c r="BA98" s="241"/>
      <c r="BB98" s="241"/>
      <c r="BC98" s="241"/>
      <c r="BD98" s="241"/>
      <c r="BE98" s="234"/>
      <c r="BF98" s="234"/>
      <c r="BG98" s="234"/>
      <c r="BH98" s="234"/>
      <c r="BI98" s="234"/>
      <c r="BJ98" s="234"/>
      <c r="BK98" s="234"/>
      <c r="BL98" s="234"/>
      <c r="BM98" s="234"/>
      <c r="BN98" s="234"/>
      <c r="BO98" s="234"/>
      <c r="BP98" s="234"/>
      <c r="BQ98" s="231">
        <v>92</v>
      </c>
      <c r="BR98" s="23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3"/>
    </row>
    <row r="99" spans="1:131" ht="26.25" hidden="1" customHeight="1" x14ac:dyDescent="0.15">
      <c r="A99" s="238"/>
      <c r="B99" s="239"/>
      <c r="C99" s="239"/>
      <c r="D99" s="239"/>
      <c r="E99" s="239"/>
      <c r="F99" s="239"/>
      <c r="G99" s="239"/>
      <c r="H99" s="239"/>
      <c r="I99" s="239"/>
      <c r="J99" s="239"/>
      <c r="K99" s="239"/>
      <c r="L99" s="239"/>
      <c r="M99" s="239"/>
      <c r="N99" s="239"/>
      <c r="O99" s="239"/>
      <c r="P99" s="239"/>
      <c r="Q99" s="24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1"/>
      <c r="BA99" s="241"/>
      <c r="BB99" s="241"/>
      <c r="BC99" s="241"/>
      <c r="BD99" s="241"/>
      <c r="BE99" s="234"/>
      <c r="BF99" s="234"/>
      <c r="BG99" s="234"/>
      <c r="BH99" s="234"/>
      <c r="BI99" s="234"/>
      <c r="BJ99" s="234"/>
      <c r="BK99" s="234"/>
      <c r="BL99" s="234"/>
      <c r="BM99" s="234"/>
      <c r="BN99" s="234"/>
      <c r="BO99" s="234"/>
      <c r="BP99" s="234"/>
      <c r="BQ99" s="231">
        <v>93</v>
      </c>
      <c r="BR99" s="23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3"/>
    </row>
    <row r="100" spans="1:131" ht="26.25" hidden="1" customHeight="1" x14ac:dyDescent="0.15">
      <c r="A100" s="238"/>
      <c r="B100" s="239"/>
      <c r="C100" s="239"/>
      <c r="D100" s="239"/>
      <c r="E100" s="239"/>
      <c r="F100" s="239"/>
      <c r="G100" s="239"/>
      <c r="H100" s="239"/>
      <c r="I100" s="239"/>
      <c r="J100" s="239"/>
      <c r="K100" s="239"/>
      <c r="L100" s="239"/>
      <c r="M100" s="239"/>
      <c r="N100" s="239"/>
      <c r="O100" s="239"/>
      <c r="P100" s="239"/>
      <c r="Q100" s="24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1"/>
      <c r="BA100" s="241"/>
      <c r="BB100" s="241"/>
      <c r="BC100" s="241"/>
      <c r="BD100" s="241"/>
      <c r="BE100" s="234"/>
      <c r="BF100" s="234"/>
      <c r="BG100" s="234"/>
      <c r="BH100" s="234"/>
      <c r="BI100" s="234"/>
      <c r="BJ100" s="234"/>
      <c r="BK100" s="234"/>
      <c r="BL100" s="234"/>
      <c r="BM100" s="234"/>
      <c r="BN100" s="234"/>
      <c r="BO100" s="234"/>
      <c r="BP100" s="234"/>
      <c r="BQ100" s="231">
        <v>94</v>
      </c>
      <c r="BR100" s="23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3"/>
    </row>
    <row r="101" spans="1:131" ht="26.25" hidden="1" customHeight="1" x14ac:dyDescent="0.15">
      <c r="A101" s="238"/>
      <c r="B101" s="239"/>
      <c r="C101" s="239"/>
      <c r="D101" s="239"/>
      <c r="E101" s="239"/>
      <c r="F101" s="239"/>
      <c r="G101" s="239"/>
      <c r="H101" s="239"/>
      <c r="I101" s="239"/>
      <c r="J101" s="239"/>
      <c r="K101" s="239"/>
      <c r="L101" s="239"/>
      <c r="M101" s="239"/>
      <c r="N101" s="239"/>
      <c r="O101" s="239"/>
      <c r="P101" s="239"/>
      <c r="Q101" s="24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1"/>
      <c r="BA101" s="241"/>
      <c r="BB101" s="241"/>
      <c r="BC101" s="241"/>
      <c r="BD101" s="241"/>
      <c r="BE101" s="234"/>
      <c r="BF101" s="234"/>
      <c r="BG101" s="234"/>
      <c r="BH101" s="234"/>
      <c r="BI101" s="234"/>
      <c r="BJ101" s="234"/>
      <c r="BK101" s="234"/>
      <c r="BL101" s="234"/>
      <c r="BM101" s="234"/>
      <c r="BN101" s="234"/>
      <c r="BO101" s="234"/>
      <c r="BP101" s="234"/>
      <c r="BQ101" s="231">
        <v>95</v>
      </c>
      <c r="BR101" s="23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3"/>
    </row>
    <row r="102" spans="1:131" ht="26.25" customHeight="1" thickBot="1" x14ac:dyDescent="0.2">
      <c r="A102" s="238"/>
      <c r="B102" s="239"/>
      <c r="C102" s="239"/>
      <c r="D102" s="239"/>
      <c r="E102" s="239"/>
      <c r="F102" s="239"/>
      <c r="G102" s="239"/>
      <c r="H102" s="239"/>
      <c r="I102" s="239"/>
      <c r="J102" s="239"/>
      <c r="K102" s="239"/>
      <c r="L102" s="239"/>
      <c r="M102" s="239"/>
      <c r="N102" s="239"/>
      <c r="O102" s="239"/>
      <c r="P102" s="239"/>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1"/>
      <c r="BA102" s="241"/>
      <c r="BB102" s="241"/>
      <c r="BC102" s="241"/>
      <c r="BD102" s="241"/>
      <c r="BE102" s="234"/>
      <c r="BF102" s="234"/>
      <c r="BG102" s="234"/>
      <c r="BH102" s="234"/>
      <c r="BI102" s="234"/>
      <c r="BJ102" s="234"/>
      <c r="BK102" s="234"/>
      <c r="BL102" s="234"/>
      <c r="BM102" s="234"/>
      <c r="BN102" s="234"/>
      <c r="BO102" s="234"/>
      <c r="BP102" s="234"/>
      <c r="BQ102" s="233" t="s">
        <v>394</v>
      </c>
      <c r="BR102" s="776" t="s">
        <v>429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3"/>
    </row>
    <row r="103" spans="1:131" ht="26.25" customHeight="1" x14ac:dyDescent="0.15">
      <c r="A103" s="238"/>
      <c r="B103" s="239"/>
      <c r="C103" s="239"/>
      <c r="D103" s="239"/>
      <c r="E103" s="239"/>
      <c r="F103" s="239"/>
      <c r="G103" s="239"/>
      <c r="H103" s="239"/>
      <c r="I103" s="239"/>
      <c r="J103" s="239"/>
      <c r="K103" s="239"/>
      <c r="L103" s="239"/>
      <c r="M103" s="239"/>
      <c r="N103" s="239"/>
      <c r="O103" s="239"/>
      <c r="P103" s="239"/>
      <c r="Q103" s="24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1"/>
      <c r="BA103" s="241"/>
      <c r="BB103" s="241"/>
      <c r="BC103" s="241"/>
      <c r="BD103" s="241"/>
      <c r="BE103" s="234"/>
      <c r="BF103" s="234"/>
      <c r="BG103" s="234"/>
      <c r="BH103" s="234"/>
      <c r="BI103" s="234"/>
      <c r="BJ103" s="234"/>
      <c r="BK103" s="234"/>
      <c r="BL103" s="234"/>
      <c r="BM103" s="234"/>
      <c r="BN103" s="234"/>
      <c r="BO103" s="234"/>
      <c r="BP103" s="234"/>
      <c r="BQ103" s="902" t="s">
        <v>430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3"/>
    </row>
    <row r="104" spans="1:131" ht="26.25" customHeight="1" x14ac:dyDescent="0.15">
      <c r="A104" s="238"/>
      <c r="B104" s="239"/>
      <c r="C104" s="239"/>
      <c r="D104" s="239"/>
      <c r="E104" s="239"/>
      <c r="F104" s="239"/>
      <c r="G104" s="239"/>
      <c r="H104" s="239"/>
      <c r="I104" s="239"/>
      <c r="J104" s="239"/>
      <c r="K104" s="239"/>
      <c r="L104" s="239"/>
      <c r="M104" s="239"/>
      <c r="N104" s="239"/>
      <c r="O104" s="239"/>
      <c r="P104" s="239"/>
      <c r="Q104" s="24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1"/>
      <c r="BA104" s="241"/>
      <c r="BB104" s="241"/>
      <c r="BC104" s="241"/>
      <c r="BD104" s="241"/>
      <c r="BE104" s="234"/>
      <c r="BF104" s="234"/>
      <c r="BG104" s="234"/>
      <c r="BH104" s="234"/>
      <c r="BI104" s="234"/>
      <c r="BJ104" s="234"/>
      <c r="BK104" s="234"/>
      <c r="BL104" s="234"/>
      <c r="BM104" s="234"/>
      <c r="BN104" s="234"/>
      <c r="BO104" s="234"/>
      <c r="BP104" s="234"/>
      <c r="BQ104" s="903" t="s">
        <v>431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3"/>
    </row>
    <row r="105" spans="1:131" ht="11.25" customHeight="1" x14ac:dyDescent="0.15">
      <c r="A105" s="234"/>
      <c r="B105" s="234"/>
      <c r="C105" s="234"/>
      <c r="D105" s="234"/>
      <c r="E105" s="234"/>
      <c r="F105" s="234"/>
      <c r="G105" s="234"/>
      <c r="H105" s="234"/>
      <c r="I105" s="234"/>
      <c r="J105" s="234"/>
      <c r="K105" s="234"/>
      <c r="L105" s="234"/>
      <c r="M105" s="234"/>
      <c r="N105" s="234"/>
      <c r="O105" s="234"/>
      <c r="P105" s="234"/>
      <c r="Q105" s="234"/>
      <c r="R105" s="234"/>
      <c r="S105" s="234"/>
      <c r="T105" s="234"/>
      <c r="U105" s="234"/>
      <c r="V105" s="234"/>
      <c r="W105" s="234"/>
      <c r="X105" s="234"/>
      <c r="Y105" s="234"/>
      <c r="Z105" s="234"/>
      <c r="AA105" s="234"/>
      <c r="AB105" s="234"/>
      <c r="AC105" s="234"/>
      <c r="AD105" s="234"/>
      <c r="AE105" s="234"/>
      <c r="AF105" s="234"/>
      <c r="AG105" s="234"/>
      <c r="AH105" s="234"/>
      <c r="AI105" s="234"/>
      <c r="AJ105" s="234"/>
      <c r="AK105" s="234"/>
      <c r="AL105" s="234"/>
      <c r="AM105" s="234"/>
      <c r="AN105" s="234"/>
      <c r="AO105" s="234"/>
      <c r="AP105" s="234"/>
      <c r="AQ105" s="234"/>
      <c r="AR105" s="234"/>
      <c r="AS105" s="234"/>
      <c r="AT105" s="234"/>
      <c r="AU105" s="234"/>
      <c r="AV105" s="234"/>
      <c r="AW105" s="234"/>
      <c r="AX105" s="234"/>
      <c r="AY105" s="234"/>
      <c r="AZ105" s="234"/>
      <c r="BA105" s="234"/>
      <c r="BB105" s="234"/>
      <c r="BC105" s="234"/>
      <c r="BD105" s="234"/>
      <c r="BE105" s="234"/>
      <c r="BF105" s="234"/>
      <c r="BG105" s="234"/>
      <c r="BH105" s="234"/>
      <c r="BI105" s="234"/>
      <c r="BJ105" s="234"/>
      <c r="BK105" s="234"/>
      <c r="BL105" s="234"/>
      <c r="BM105" s="234"/>
      <c r="BN105" s="234"/>
      <c r="BO105" s="234"/>
      <c r="BP105" s="234"/>
      <c r="BQ105" s="223"/>
      <c r="BR105" s="223"/>
      <c r="BS105" s="223"/>
      <c r="BT105" s="223"/>
      <c r="BU105" s="223"/>
      <c r="BV105" s="223"/>
      <c r="BW105" s="223"/>
      <c r="BX105" s="223"/>
      <c r="BY105" s="223"/>
      <c r="BZ105" s="223"/>
      <c r="CA105" s="223"/>
      <c r="CB105" s="223"/>
      <c r="CC105" s="223"/>
      <c r="CD105" s="223"/>
      <c r="CE105" s="223"/>
      <c r="CF105" s="223"/>
      <c r="CG105" s="223"/>
      <c r="CH105" s="223"/>
      <c r="CI105" s="223"/>
      <c r="CJ105" s="223"/>
      <c r="CK105" s="223"/>
      <c r="CL105" s="223"/>
      <c r="CM105" s="223"/>
      <c r="CN105" s="223"/>
      <c r="CO105" s="223"/>
      <c r="CP105" s="223"/>
      <c r="CQ105" s="223"/>
      <c r="CR105" s="223"/>
      <c r="CS105" s="223"/>
      <c r="CT105" s="223"/>
      <c r="CU105" s="223"/>
      <c r="CV105" s="223"/>
      <c r="CW105" s="223"/>
      <c r="CX105" s="223"/>
      <c r="CY105" s="223"/>
      <c r="CZ105" s="223"/>
      <c r="DA105" s="223"/>
      <c r="DB105" s="223"/>
      <c r="DC105" s="223"/>
      <c r="DD105" s="223"/>
      <c r="DE105" s="223"/>
      <c r="DF105" s="223"/>
      <c r="DG105" s="223"/>
      <c r="DH105" s="223"/>
      <c r="DI105" s="223"/>
      <c r="DJ105" s="223"/>
      <c r="DK105" s="223"/>
      <c r="DL105" s="223"/>
      <c r="DM105" s="223"/>
      <c r="DN105" s="223"/>
      <c r="DO105" s="223"/>
      <c r="DP105" s="223"/>
      <c r="DQ105" s="223"/>
      <c r="DR105" s="223"/>
      <c r="DS105" s="223"/>
      <c r="DT105" s="223"/>
      <c r="DU105" s="223"/>
      <c r="DV105" s="223"/>
      <c r="DW105" s="223"/>
      <c r="DX105" s="223"/>
      <c r="DY105" s="223"/>
      <c r="DZ105" s="223"/>
      <c r="EA105" s="223"/>
    </row>
    <row r="106" spans="1:131" ht="11.25" customHeight="1" x14ac:dyDescent="0.15">
      <c r="A106" s="234"/>
      <c r="B106" s="234"/>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4"/>
      <c r="AX106" s="234"/>
      <c r="AY106" s="234"/>
      <c r="AZ106" s="234"/>
      <c r="BA106" s="234"/>
      <c r="BB106" s="234"/>
      <c r="BC106" s="234"/>
      <c r="BD106" s="234"/>
      <c r="BE106" s="234"/>
      <c r="BF106" s="234"/>
      <c r="BG106" s="234"/>
      <c r="BH106" s="234"/>
      <c r="BI106" s="234"/>
      <c r="BJ106" s="234"/>
      <c r="BK106" s="234"/>
      <c r="BL106" s="234"/>
      <c r="BM106" s="234"/>
      <c r="BN106" s="234"/>
      <c r="BO106" s="234"/>
      <c r="BP106" s="234"/>
      <c r="BQ106" s="223"/>
      <c r="BR106" s="223"/>
      <c r="BS106" s="223"/>
      <c r="BT106" s="223"/>
      <c r="BU106" s="223"/>
      <c r="BV106" s="223"/>
      <c r="BW106" s="223"/>
      <c r="BX106" s="223"/>
      <c r="BY106" s="223"/>
      <c r="BZ106" s="223"/>
      <c r="CA106" s="223"/>
      <c r="CB106" s="223"/>
      <c r="CC106" s="223"/>
      <c r="CD106" s="223"/>
      <c r="CE106" s="223"/>
      <c r="CF106" s="223"/>
      <c r="CG106" s="223"/>
      <c r="CH106" s="223"/>
      <c r="CI106" s="223"/>
      <c r="CJ106" s="223"/>
      <c r="CK106" s="223"/>
      <c r="CL106" s="223"/>
      <c r="CM106" s="223"/>
      <c r="CN106" s="223"/>
      <c r="CO106" s="223"/>
      <c r="CP106" s="223"/>
      <c r="CQ106" s="223"/>
      <c r="CR106" s="223"/>
      <c r="CS106" s="223"/>
      <c r="CT106" s="223"/>
      <c r="CU106" s="223"/>
      <c r="CV106" s="223"/>
      <c r="CW106" s="223"/>
      <c r="CX106" s="223"/>
      <c r="CY106" s="223"/>
      <c r="CZ106" s="223"/>
      <c r="DA106" s="223"/>
      <c r="DB106" s="223"/>
      <c r="DC106" s="223"/>
      <c r="DD106" s="223"/>
      <c r="DE106" s="223"/>
      <c r="DF106" s="223"/>
      <c r="DG106" s="223"/>
      <c r="DH106" s="223"/>
      <c r="DI106" s="223"/>
      <c r="DJ106" s="223"/>
      <c r="DK106" s="223"/>
      <c r="DL106" s="223"/>
      <c r="DM106" s="223"/>
      <c r="DN106" s="223"/>
      <c r="DO106" s="223"/>
      <c r="DP106" s="223"/>
      <c r="DQ106" s="223"/>
      <c r="DR106" s="223"/>
      <c r="DS106" s="223"/>
      <c r="DT106" s="223"/>
      <c r="DU106" s="223"/>
      <c r="DV106" s="223"/>
      <c r="DW106" s="223"/>
      <c r="DX106" s="223"/>
      <c r="DY106" s="223"/>
      <c r="DZ106" s="223"/>
      <c r="EA106" s="223"/>
    </row>
    <row r="107" spans="1:131" s="223" customFormat="1" ht="26.25" customHeight="1" thickBot="1" x14ac:dyDescent="0.2">
      <c r="A107" s="242" t="s">
        <v>432</v>
      </c>
      <c r="B107" s="243"/>
      <c r="C107" s="243"/>
      <c r="D107" s="243"/>
      <c r="E107" s="243"/>
      <c r="F107" s="243"/>
      <c r="G107" s="243"/>
      <c r="H107" s="243"/>
      <c r="I107" s="243"/>
      <c r="J107" s="243"/>
      <c r="K107" s="243"/>
      <c r="L107" s="243"/>
      <c r="M107" s="243"/>
      <c r="N107" s="243"/>
      <c r="O107" s="243"/>
      <c r="P107" s="243"/>
      <c r="Q107" s="243"/>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2" t="s">
        <v>433</v>
      </c>
      <c r="AV107" s="243"/>
      <c r="AW107" s="243"/>
      <c r="AX107" s="243"/>
      <c r="AY107" s="243"/>
      <c r="AZ107" s="243"/>
      <c r="BA107" s="243"/>
      <c r="BB107" s="243"/>
      <c r="BC107" s="243"/>
      <c r="BD107" s="243"/>
      <c r="BE107" s="243"/>
      <c r="BF107" s="243"/>
      <c r="BG107" s="243"/>
      <c r="BH107" s="243"/>
      <c r="BI107" s="243"/>
      <c r="BJ107" s="243"/>
      <c r="BK107" s="243"/>
      <c r="BL107" s="243"/>
      <c r="BM107" s="243"/>
      <c r="BN107" s="243"/>
      <c r="BO107" s="243"/>
      <c r="BP107" s="243"/>
      <c r="BQ107" s="243"/>
      <c r="BR107" s="243"/>
      <c r="BS107" s="243"/>
      <c r="BT107" s="243"/>
      <c r="BU107" s="243"/>
      <c r="BV107" s="243"/>
      <c r="BW107" s="243"/>
      <c r="BX107" s="243"/>
      <c r="BY107" s="243"/>
      <c r="BZ107" s="243"/>
      <c r="CA107" s="243"/>
      <c r="CB107" s="243"/>
      <c r="CC107" s="243"/>
      <c r="CD107" s="243"/>
      <c r="CE107" s="243"/>
      <c r="CF107" s="243"/>
      <c r="CG107" s="243"/>
      <c r="CH107" s="243"/>
      <c r="CI107" s="243"/>
      <c r="CJ107" s="243"/>
      <c r="CK107" s="243"/>
      <c r="CL107" s="243"/>
      <c r="CM107" s="243"/>
      <c r="CN107" s="243"/>
      <c r="CO107" s="243"/>
      <c r="CP107" s="243"/>
      <c r="CQ107" s="243"/>
      <c r="CR107" s="243"/>
      <c r="CS107" s="243"/>
      <c r="CT107" s="243"/>
      <c r="CU107" s="243"/>
      <c r="CV107" s="243"/>
      <c r="CW107" s="243"/>
      <c r="CX107" s="243"/>
      <c r="CY107" s="243"/>
      <c r="CZ107" s="243"/>
      <c r="DA107" s="243"/>
      <c r="DB107" s="243"/>
      <c r="DC107" s="243"/>
      <c r="DD107" s="243"/>
      <c r="DE107" s="243"/>
      <c r="DF107" s="243"/>
      <c r="DG107" s="243"/>
      <c r="DH107" s="243"/>
      <c r="DI107" s="243"/>
      <c r="DJ107" s="243"/>
      <c r="DK107" s="243"/>
      <c r="DL107" s="243"/>
      <c r="DM107" s="243"/>
      <c r="DN107" s="243"/>
      <c r="DO107" s="243"/>
      <c r="DP107" s="243"/>
      <c r="DQ107" s="243"/>
      <c r="DR107" s="243"/>
      <c r="DS107" s="243"/>
      <c r="DT107" s="243"/>
      <c r="DU107" s="243"/>
      <c r="DV107" s="243"/>
      <c r="DW107" s="243"/>
      <c r="DX107" s="243"/>
      <c r="DY107" s="243"/>
      <c r="DZ107" s="243"/>
    </row>
    <row r="108" spans="1:131" s="223" customFormat="1" ht="26.25" customHeight="1" x14ac:dyDescent="0.15">
      <c r="A108" s="904" t="s">
        <v>434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435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3" customFormat="1" ht="26.25" customHeight="1" x14ac:dyDescent="0.15">
      <c r="A109" s="899" t="s">
        <v>436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437</v>
      </c>
      <c r="AB109" s="880"/>
      <c r="AC109" s="880"/>
      <c r="AD109" s="880"/>
      <c r="AE109" s="881"/>
      <c r="AF109" s="879" t="s">
        <v>438</v>
      </c>
      <c r="AG109" s="880"/>
      <c r="AH109" s="880"/>
      <c r="AI109" s="880"/>
      <c r="AJ109" s="881"/>
      <c r="AK109" s="879" t="s">
        <v>312</v>
      </c>
      <c r="AL109" s="880"/>
      <c r="AM109" s="880"/>
      <c r="AN109" s="880"/>
      <c r="AO109" s="881"/>
      <c r="AP109" s="879" t="s">
        <v>439</v>
      </c>
      <c r="AQ109" s="880"/>
      <c r="AR109" s="880"/>
      <c r="AS109" s="880"/>
      <c r="AT109" s="882"/>
      <c r="AU109" s="899" t="s">
        <v>436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437</v>
      </c>
      <c r="BR109" s="880"/>
      <c r="BS109" s="880"/>
      <c r="BT109" s="880"/>
      <c r="BU109" s="881"/>
      <c r="BV109" s="879" t="s">
        <v>438</v>
      </c>
      <c r="BW109" s="880"/>
      <c r="BX109" s="880"/>
      <c r="BY109" s="880"/>
      <c r="BZ109" s="881"/>
      <c r="CA109" s="879" t="s">
        <v>312</v>
      </c>
      <c r="CB109" s="880"/>
      <c r="CC109" s="880"/>
      <c r="CD109" s="880"/>
      <c r="CE109" s="881"/>
      <c r="CF109" s="900" t="s">
        <v>439</v>
      </c>
      <c r="CG109" s="900"/>
      <c r="CH109" s="900"/>
      <c r="CI109" s="900"/>
      <c r="CJ109" s="900"/>
      <c r="CK109" s="879" t="s">
        <v>440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437</v>
      </c>
      <c r="DH109" s="880"/>
      <c r="DI109" s="880"/>
      <c r="DJ109" s="880"/>
      <c r="DK109" s="881"/>
      <c r="DL109" s="879" t="s">
        <v>438</v>
      </c>
      <c r="DM109" s="880"/>
      <c r="DN109" s="880"/>
      <c r="DO109" s="880"/>
      <c r="DP109" s="881"/>
      <c r="DQ109" s="879" t="s">
        <v>312</v>
      </c>
      <c r="DR109" s="880"/>
      <c r="DS109" s="880"/>
      <c r="DT109" s="880"/>
      <c r="DU109" s="881"/>
      <c r="DV109" s="879" t="s">
        <v>439</v>
      </c>
      <c r="DW109" s="880"/>
      <c r="DX109" s="880"/>
      <c r="DY109" s="880"/>
      <c r="DZ109" s="882"/>
    </row>
    <row r="110" spans="1:131" s="223" customFormat="1" ht="26.25" customHeight="1" x14ac:dyDescent="0.15">
      <c r="A110" s="883" t="s">
        <v>441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316095</v>
      </c>
      <c r="AB110" s="887"/>
      <c r="AC110" s="887"/>
      <c r="AD110" s="887"/>
      <c r="AE110" s="888"/>
      <c r="AF110" s="889">
        <v>295214</v>
      </c>
      <c r="AG110" s="887"/>
      <c r="AH110" s="887"/>
      <c r="AI110" s="887"/>
      <c r="AJ110" s="888"/>
      <c r="AK110" s="889">
        <v>328203</v>
      </c>
      <c r="AL110" s="887"/>
      <c r="AM110" s="887"/>
      <c r="AN110" s="887"/>
      <c r="AO110" s="888"/>
      <c r="AP110" s="890">
        <v>13.8</v>
      </c>
      <c r="AQ110" s="891"/>
      <c r="AR110" s="891"/>
      <c r="AS110" s="891"/>
      <c r="AT110" s="892"/>
      <c r="AU110" s="893" t="s">
        <v>75</v>
      </c>
      <c r="AV110" s="894"/>
      <c r="AW110" s="894"/>
      <c r="AX110" s="894"/>
      <c r="AY110" s="894"/>
      <c r="AZ110" s="916" t="s">
        <v>442</v>
      </c>
      <c r="BA110" s="884"/>
      <c r="BB110" s="884"/>
      <c r="BC110" s="884"/>
      <c r="BD110" s="884"/>
      <c r="BE110" s="884"/>
      <c r="BF110" s="884"/>
      <c r="BG110" s="884"/>
      <c r="BH110" s="884"/>
      <c r="BI110" s="884"/>
      <c r="BJ110" s="884"/>
      <c r="BK110" s="884"/>
      <c r="BL110" s="884"/>
      <c r="BM110" s="884"/>
      <c r="BN110" s="884"/>
      <c r="BO110" s="884"/>
      <c r="BP110" s="885"/>
      <c r="BQ110" s="917">
        <v>1921256</v>
      </c>
      <c r="BR110" s="918"/>
      <c r="BS110" s="918"/>
      <c r="BT110" s="918"/>
      <c r="BU110" s="918"/>
      <c r="BV110" s="918">
        <v>2237089</v>
      </c>
      <c r="BW110" s="918"/>
      <c r="BX110" s="918"/>
      <c r="BY110" s="918"/>
      <c r="BZ110" s="918"/>
      <c r="CA110" s="918">
        <v>2590745</v>
      </c>
      <c r="CB110" s="918"/>
      <c r="CC110" s="918"/>
      <c r="CD110" s="918"/>
      <c r="CE110" s="918"/>
      <c r="CF110" s="931">
        <v>108.9</v>
      </c>
      <c r="CG110" s="932"/>
      <c r="CH110" s="932"/>
      <c r="CI110" s="932"/>
      <c r="CJ110" s="932"/>
      <c r="CK110" s="933" t="s">
        <v>443</v>
      </c>
      <c r="CL110" s="934"/>
      <c r="CM110" s="916" t="s">
        <v>444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445</v>
      </c>
      <c r="DH110" s="918"/>
      <c r="DI110" s="918"/>
      <c r="DJ110" s="918"/>
      <c r="DK110" s="918"/>
      <c r="DL110" s="918" t="s">
        <v>446</v>
      </c>
      <c r="DM110" s="918"/>
      <c r="DN110" s="918"/>
      <c r="DO110" s="918"/>
      <c r="DP110" s="918"/>
      <c r="DQ110" s="918" t="s">
        <v>419</v>
      </c>
      <c r="DR110" s="918"/>
      <c r="DS110" s="918"/>
      <c r="DT110" s="918"/>
      <c r="DU110" s="918"/>
      <c r="DV110" s="919" t="s">
        <v>396</v>
      </c>
      <c r="DW110" s="919"/>
      <c r="DX110" s="919"/>
      <c r="DY110" s="919"/>
      <c r="DZ110" s="920"/>
    </row>
    <row r="111" spans="1:131" s="223" customFormat="1" ht="26.25" customHeight="1" x14ac:dyDescent="0.15">
      <c r="A111" s="921" t="s">
        <v>447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448</v>
      </c>
      <c r="AB111" s="925"/>
      <c r="AC111" s="925"/>
      <c r="AD111" s="925"/>
      <c r="AE111" s="926"/>
      <c r="AF111" s="927" t="s">
        <v>419</v>
      </c>
      <c r="AG111" s="925"/>
      <c r="AH111" s="925"/>
      <c r="AI111" s="925"/>
      <c r="AJ111" s="926"/>
      <c r="AK111" s="927" t="s">
        <v>419</v>
      </c>
      <c r="AL111" s="925"/>
      <c r="AM111" s="925"/>
      <c r="AN111" s="925"/>
      <c r="AO111" s="926"/>
      <c r="AP111" s="928" t="s">
        <v>445</v>
      </c>
      <c r="AQ111" s="929"/>
      <c r="AR111" s="929"/>
      <c r="AS111" s="929"/>
      <c r="AT111" s="930"/>
      <c r="AU111" s="895"/>
      <c r="AV111" s="896"/>
      <c r="AW111" s="896"/>
      <c r="AX111" s="896"/>
      <c r="AY111" s="896"/>
      <c r="AZ111" s="909" t="s">
        <v>449</v>
      </c>
      <c r="BA111" s="910"/>
      <c r="BB111" s="910"/>
      <c r="BC111" s="910"/>
      <c r="BD111" s="910"/>
      <c r="BE111" s="910"/>
      <c r="BF111" s="910"/>
      <c r="BG111" s="910"/>
      <c r="BH111" s="910"/>
      <c r="BI111" s="910"/>
      <c r="BJ111" s="910"/>
      <c r="BK111" s="910"/>
      <c r="BL111" s="910"/>
      <c r="BM111" s="910"/>
      <c r="BN111" s="910"/>
      <c r="BO111" s="910"/>
      <c r="BP111" s="911"/>
      <c r="BQ111" s="912" t="s">
        <v>450</v>
      </c>
      <c r="BR111" s="913"/>
      <c r="BS111" s="913"/>
      <c r="BT111" s="913"/>
      <c r="BU111" s="913"/>
      <c r="BV111" s="913" t="s">
        <v>451</v>
      </c>
      <c r="BW111" s="913"/>
      <c r="BX111" s="913"/>
      <c r="BY111" s="913"/>
      <c r="BZ111" s="913"/>
      <c r="CA111" s="913" t="s">
        <v>419</v>
      </c>
      <c r="CB111" s="913"/>
      <c r="CC111" s="913"/>
      <c r="CD111" s="913"/>
      <c r="CE111" s="913"/>
      <c r="CF111" s="907" t="s">
        <v>419</v>
      </c>
      <c r="CG111" s="908"/>
      <c r="CH111" s="908"/>
      <c r="CI111" s="908"/>
      <c r="CJ111" s="908"/>
      <c r="CK111" s="935"/>
      <c r="CL111" s="936"/>
      <c r="CM111" s="909" t="s">
        <v>452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445</v>
      </c>
      <c r="DH111" s="913"/>
      <c r="DI111" s="913"/>
      <c r="DJ111" s="913"/>
      <c r="DK111" s="913"/>
      <c r="DL111" s="913" t="s">
        <v>445</v>
      </c>
      <c r="DM111" s="913"/>
      <c r="DN111" s="913"/>
      <c r="DO111" s="913"/>
      <c r="DP111" s="913"/>
      <c r="DQ111" s="913" t="s">
        <v>419</v>
      </c>
      <c r="DR111" s="913"/>
      <c r="DS111" s="913"/>
      <c r="DT111" s="913"/>
      <c r="DU111" s="913"/>
      <c r="DV111" s="914" t="s">
        <v>445</v>
      </c>
      <c r="DW111" s="914"/>
      <c r="DX111" s="914"/>
      <c r="DY111" s="914"/>
      <c r="DZ111" s="915"/>
    </row>
    <row r="112" spans="1:131" s="223" customFormat="1" ht="26.25" customHeight="1" x14ac:dyDescent="0.15">
      <c r="A112" s="939" t="s">
        <v>453</v>
      </c>
      <c r="B112" s="940"/>
      <c r="C112" s="910" t="s">
        <v>454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455</v>
      </c>
      <c r="AB112" s="946"/>
      <c r="AC112" s="946"/>
      <c r="AD112" s="946"/>
      <c r="AE112" s="947"/>
      <c r="AF112" s="948" t="s">
        <v>419</v>
      </c>
      <c r="AG112" s="946"/>
      <c r="AH112" s="946"/>
      <c r="AI112" s="946"/>
      <c r="AJ112" s="947"/>
      <c r="AK112" s="948" t="s">
        <v>448</v>
      </c>
      <c r="AL112" s="946"/>
      <c r="AM112" s="946"/>
      <c r="AN112" s="946"/>
      <c r="AO112" s="947"/>
      <c r="AP112" s="949" t="s">
        <v>450</v>
      </c>
      <c r="AQ112" s="950"/>
      <c r="AR112" s="950"/>
      <c r="AS112" s="950"/>
      <c r="AT112" s="951"/>
      <c r="AU112" s="895"/>
      <c r="AV112" s="896"/>
      <c r="AW112" s="896"/>
      <c r="AX112" s="896"/>
      <c r="AY112" s="896"/>
      <c r="AZ112" s="909" t="s">
        <v>456</v>
      </c>
      <c r="BA112" s="910"/>
      <c r="BB112" s="910"/>
      <c r="BC112" s="910"/>
      <c r="BD112" s="910"/>
      <c r="BE112" s="910"/>
      <c r="BF112" s="910"/>
      <c r="BG112" s="910"/>
      <c r="BH112" s="910"/>
      <c r="BI112" s="910"/>
      <c r="BJ112" s="910"/>
      <c r="BK112" s="910"/>
      <c r="BL112" s="910"/>
      <c r="BM112" s="910"/>
      <c r="BN112" s="910"/>
      <c r="BO112" s="910"/>
      <c r="BP112" s="911"/>
      <c r="BQ112" s="912">
        <v>1323480</v>
      </c>
      <c r="BR112" s="913"/>
      <c r="BS112" s="913"/>
      <c r="BT112" s="913"/>
      <c r="BU112" s="913"/>
      <c r="BV112" s="913">
        <v>1207390</v>
      </c>
      <c r="BW112" s="913"/>
      <c r="BX112" s="913"/>
      <c r="BY112" s="913"/>
      <c r="BZ112" s="913"/>
      <c r="CA112" s="913">
        <v>1251908</v>
      </c>
      <c r="CB112" s="913"/>
      <c r="CC112" s="913"/>
      <c r="CD112" s="913"/>
      <c r="CE112" s="913"/>
      <c r="CF112" s="907">
        <v>52.6</v>
      </c>
      <c r="CG112" s="908"/>
      <c r="CH112" s="908"/>
      <c r="CI112" s="908"/>
      <c r="CJ112" s="908"/>
      <c r="CK112" s="935"/>
      <c r="CL112" s="936"/>
      <c r="CM112" s="909" t="s">
        <v>457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419</v>
      </c>
      <c r="DH112" s="913"/>
      <c r="DI112" s="913"/>
      <c r="DJ112" s="913"/>
      <c r="DK112" s="913"/>
      <c r="DL112" s="913" t="s">
        <v>419</v>
      </c>
      <c r="DM112" s="913"/>
      <c r="DN112" s="913"/>
      <c r="DO112" s="913"/>
      <c r="DP112" s="913"/>
      <c r="DQ112" s="913" t="s">
        <v>451</v>
      </c>
      <c r="DR112" s="913"/>
      <c r="DS112" s="913"/>
      <c r="DT112" s="913"/>
      <c r="DU112" s="913"/>
      <c r="DV112" s="914" t="s">
        <v>455</v>
      </c>
      <c r="DW112" s="914"/>
      <c r="DX112" s="914"/>
      <c r="DY112" s="914"/>
      <c r="DZ112" s="915"/>
    </row>
    <row r="113" spans="1:130" s="223" customFormat="1" ht="26.25" customHeight="1" x14ac:dyDescent="0.15">
      <c r="A113" s="941"/>
      <c r="B113" s="942"/>
      <c r="C113" s="910" t="s">
        <v>458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211525</v>
      </c>
      <c r="AB113" s="925"/>
      <c r="AC113" s="925"/>
      <c r="AD113" s="925"/>
      <c r="AE113" s="926"/>
      <c r="AF113" s="927">
        <v>211782</v>
      </c>
      <c r="AG113" s="925"/>
      <c r="AH113" s="925"/>
      <c r="AI113" s="925"/>
      <c r="AJ113" s="926"/>
      <c r="AK113" s="927">
        <v>205679</v>
      </c>
      <c r="AL113" s="925"/>
      <c r="AM113" s="925"/>
      <c r="AN113" s="925"/>
      <c r="AO113" s="926"/>
      <c r="AP113" s="928">
        <v>8.6</v>
      </c>
      <c r="AQ113" s="929"/>
      <c r="AR113" s="929"/>
      <c r="AS113" s="929"/>
      <c r="AT113" s="930"/>
      <c r="AU113" s="895"/>
      <c r="AV113" s="896"/>
      <c r="AW113" s="896"/>
      <c r="AX113" s="896"/>
      <c r="AY113" s="896"/>
      <c r="AZ113" s="909" t="s">
        <v>459</v>
      </c>
      <c r="BA113" s="910"/>
      <c r="BB113" s="910"/>
      <c r="BC113" s="910"/>
      <c r="BD113" s="910"/>
      <c r="BE113" s="910"/>
      <c r="BF113" s="910"/>
      <c r="BG113" s="910"/>
      <c r="BH113" s="910"/>
      <c r="BI113" s="910"/>
      <c r="BJ113" s="910"/>
      <c r="BK113" s="910"/>
      <c r="BL113" s="910"/>
      <c r="BM113" s="910"/>
      <c r="BN113" s="910"/>
      <c r="BO113" s="910"/>
      <c r="BP113" s="911"/>
      <c r="BQ113" s="912">
        <v>124833</v>
      </c>
      <c r="BR113" s="913"/>
      <c r="BS113" s="913"/>
      <c r="BT113" s="913"/>
      <c r="BU113" s="913"/>
      <c r="BV113" s="913">
        <v>111901</v>
      </c>
      <c r="BW113" s="913"/>
      <c r="BX113" s="913"/>
      <c r="BY113" s="913"/>
      <c r="BZ113" s="913"/>
      <c r="CA113" s="913">
        <v>100653</v>
      </c>
      <c r="CB113" s="913"/>
      <c r="CC113" s="913"/>
      <c r="CD113" s="913"/>
      <c r="CE113" s="913"/>
      <c r="CF113" s="907">
        <v>4.2</v>
      </c>
      <c r="CG113" s="908"/>
      <c r="CH113" s="908"/>
      <c r="CI113" s="908"/>
      <c r="CJ113" s="908"/>
      <c r="CK113" s="935"/>
      <c r="CL113" s="936"/>
      <c r="CM113" s="909" t="s">
        <v>460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448</v>
      </c>
      <c r="DH113" s="946"/>
      <c r="DI113" s="946"/>
      <c r="DJ113" s="946"/>
      <c r="DK113" s="947"/>
      <c r="DL113" s="948" t="s">
        <v>448</v>
      </c>
      <c r="DM113" s="946"/>
      <c r="DN113" s="946"/>
      <c r="DO113" s="946"/>
      <c r="DP113" s="947"/>
      <c r="DQ113" s="948" t="s">
        <v>411</v>
      </c>
      <c r="DR113" s="946"/>
      <c r="DS113" s="946"/>
      <c r="DT113" s="946"/>
      <c r="DU113" s="947"/>
      <c r="DV113" s="949" t="s">
        <v>445</v>
      </c>
      <c r="DW113" s="950"/>
      <c r="DX113" s="950"/>
      <c r="DY113" s="950"/>
      <c r="DZ113" s="951"/>
    </row>
    <row r="114" spans="1:130" s="223" customFormat="1" ht="26.25" customHeight="1" x14ac:dyDescent="0.15">
      <c r="A114" s="941"/>
      <c r="B114" s="942"/>
      <c r="C114" s="910" t="s">
        <v>461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10154</v>
      </c>
      <c r="AB114" s="946"/>
      <c r="AC114" s="946"/>
      <c r="AD114" s="946"/>
      <c r="AE114" s="947"/>
      <c r="AF114" s="948">
        <v>12762</v>
      </c>
      <c r="AG114" s="946"/>
      <c r="AH114" s="946"/>
      <c r="AI114" s="946"/>
      <c r="AJ114" s="947"/>
      <c r="AK114" s="948">
        <v>12970</v>
      </c>
      <c r="AL114" s="946"/>
      <c r="AM114" s="946"/>
      <c r="AN114" s="946"/>
      <c r="AO114" s="947"/>
      <c r="AP114" s="949">
        <v>0.5</v>
      </c>
      <c r="AQ114" s="950"/>
      <c r="AR114" s="950"/>
      <c r="AS114" s="950"/>
      <c r="AT114" s="951"/>
      <c r="AU114" s="895"/>
      <c r="AV114" s="896"/>
      <c r="AW114" s="896"/>
      <c r="AX114" s="896"/>
      <c r="AY114" s="896"/>
      <c r="AZ114" s="909" t="s">
        <v>462</v>
      </c>
      <c r="BA114" s="910"/>
      <c r="BB114" s="910"/>
      <c r="BC114" s="910"/>
      <c r="BD114" s="910"/>
      <c r="BE114" s="910"/>
      <c r="BF114" s="910"/>
      <c r="BG114" s="910"/>
      <c r="BH114" s="910"/>
      <c r="BI114" s="910"/>
      <c r="BJ114" s="910"/>
      <c r="BK114" s="910"/>
      <c r="BL114" s="910"/>
      <c r="BM114" s="910"/>
      <c r="BN114" s="910"/>
      <c r="BO114" s="910"/>
      <c r="BP114" s="911"/>
      <c r="BQ114" s="912">
        <v>540553</v>
      </c>
      <c r="BR114" s="913"/>
      <c r="BS114" s="913"/>
      <c r="BT114" s="913"/>
      <c r="BU114" s="913"/>
      <c r="BV114" s="913">
        <v>501502</v>
      </c>
      <c r="BW114" s="913"/>
      <c r="BX114" s="913"/>
      <c r="BY114" s="913"/>
      <c r="BZ114" s="913"/>
      <c r="CA114" s="913">
        <v>503720</v>
      </c>
      <c r="CB114" s="913"/>
      <c r="CC114" s="913"/>
      <c r="CD114" s="913"/>
      <c r="CE114" s="913"/>
      <c r="CF114" s="907">
        <v>21.2</v>
      </c>
      <c r="CG114" s="908"/>
      <c r="CH114" s="908"/>
      <c r="CI114" s="908"/>
      <c r="CJ114" s="908"/>
      <c r="CK114" s="935"/>
      <c r="CL114" s="936"/>
      <c r="CM114" s="909" t="s">
        <v>463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445</v>
      </c>
      <c r="DH114" s="946"/>
      <c r="DI114" s="946"/>
      <c r="DJ114" s="946"/>
      <c r="DK114" s="947"/>
      <c r="DL114" s="948" t="s">
        <v>450</v>
      </c>
      <c r="DM114" s="946"/>
      <c r="DN114" s="946"/>
      <c r="DO114" s="946"/>
      <c r="DP114" s="947"/>
      <c r="DQ114" s="948" t="s">
        <v>445</v>
      </c>
      <c r="DR114" s="946"/>
      <c r="DS114" s="946"/>
      <c r="DT114" s="946"/>
      <c r="DU114" s="947"/>
      <c r="DV114" s="949" t="s">
        <v>396</v>
      </c>
      <c r="DW114" s="950"/>
      <c r="DX114" s="950"/>
      <c r="DY114" s="950"/>
      <c r="DZ114" s="951"/>
    </row>
    <row r="115" spans="1:130" s="223" customFormat="1" ht="26.25" customHeight="1" x14ac:dyDescent="0.15">
      <c r="A115" s="941"/>
      <c r="B115" s="942"/>
      <c r="C115" s="910" t="s">
        <v>464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419</v>
      </c>
      <c r="AB115" s="925"/>
      <c r="AC115" s="925"/>
      <c r="AD115" s="925"/>
      <c r="AE115" s="926"/>
      <c r="AF115" s="927" t="s">
        <v>445</v>
      </c>
      <c r="AG115" s="925"/>
      <c r="AH115" s="925"/>
      <c r="AI115" s="925"/>
      <c r="AJ115" s="926"/>
      <c r="AK115" s="927" t="s">
        <v>448</v>
      </c>
      <c r="AL115" s="925"/>
      <c r="AM115" s="925"/>
      <c r="AN115" s="925"/>
      <c r="AO115" s="926"/>
      <c r="AP115" s="928" t="s">
        <v>448</v>
      </c>
      <c r="AQ115" s="929"/>
      <c r="AR115" s="929"/>
      <c r="AS115" s="929"/>
      <c r="AT115" s="930"/>
      <c r="AU115" s="895"/>
      <c r="AV115" s="896"/>
      <c r="AW115" s="896"/>
      <c r="AX115" s="896"/>
      <c r="AY115" s="896"/>
      <c r="AZ115" s="909" t="s">
        <v>465</v>
      </c>
      <c r="BA115" s="910"/>
      <c r="BB115" s="910"/>
      <c r="BC115" s="910"/>
      <c r="BD115" s="910"/>
      <c r="BE115" s="910"/>
      <c r="BF115" s="910"/>
      <c r="BG115" s="910"/>
      <c r="BH115" s="910"/>
      <c r="BI115" s="910"/>
      <c r="BJ115" s="910"/>
      <c r="BK115" s="910"/>
      <c r="BL115" s="910"/>
      <c r="BM115" s="910"/>
      <c r="BN115" s="910"/>
      <c r="BO115" s="910"/>
      <c r="BP115" s="911"/>
      <c r="BQ115" s="912" t="s">
        <v>448</v>
      </c>
      <c r="BR115" s="913"/>
      <c r="BS115" s="913"/>
      <c r="BT115" s="913"/>
      <c r="BU115" s="913"/>
      <c r="BV115" s="913" t="s">
        <v>445</v>
      </c>
      <c r="BW115" s="913"/>
      <c r="BX115" s="913"/>
      <c r="BY115" s="913"/>
      <c r="BZ115" s="913"/>
      <c r="CA115" s="913" t="s">
        <v>445</v>
      </c>
      <c r="CB115" s="913"/>
      <c r="CC115" s="913"/>
      <c r="CD115" s="913"/>
      <c r="CE115" s="913"/>
      <c r="CF115" s="907" t="s">
        <v>448</v>
      </c>
      <c r="CG115" s="908"/>
      <c r="CH115" s="908"/>
      <c r="CI115" s="908"/>
      <c r="CJ115" s="908"/>
      <c r="CK115" s="935"/>
      <c r="CL115" s="936"/>
      <c r="CM115" s="909" t="s">
        <v>466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396</v>
      </c>
      <c r="DH115" s="946"/>
      <c r="DI115" s="946"/>
      <c r="DJ115" s="946"/>
      <c r="DK115" s="947"/>
      <c r="DL115" s="948" t="s">
        <v>419</v>
      </c>
      <c r="DM115" s="946"/>
      <c r="DN115" s="946"/>
      <c r="DO115" s="946"/>
      <c r="DP115" s="947"/>
      <c r="DQ115" s="948" t="s">
        <v>396</v>
      </c>
      <c r="DR115" s="946"/>
      <c r="DS115" s="946"/>
      <c r="DT115" s="946"/>
      <c r="DU115" s="947"/>
      <c r="DV115" s="949" t="s">
        <v>419</v>
      </c>
      <c r="DW115" s="950"/>
      <c r="DX115" s="950"/>
      <c r="DY115" s="950"/>
      <c r="DZ115" s="951"/>
    </row>
    <row r="116" spans="1:130" s="223" customFormat="1" ht="26.25" customHeight="1" x14ac:dyDescent="0.15">
      <c r="A116" s="943"/>
      <c r="B116" s="944"/>
      <c r="C116" s="952" t="s">
        <v>467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450</v>
      </c>
      <c r="AB116" s="946"/>
      <c r="AC116" s="946"/>
      <c r="AD116" s="946"/>
      <c r="AE116" s="947"/>
      <c r="AF116" s="948" t="s">
        <v>419</v>
      </c>
      <c r="AG116" s="946"/>
      <c r="AH116" s="946"/>
      <c r="AI116" s="946"/>
      <c r="AJ116" s="947"/>
      <c r="AK116" s="948" t="s">
        <v>448</v>
      </c>
      <c r="AL116" s="946"/>
      <c r="AM116" s="946"/>
      <c r="AN116" s="946"/>
      <c r="AO116" s="947"/>
      <c r="AP116" s="949" t="s">
        <v>468</v>
      </c>
      <c r="AQ116" s="950"/>
      <c r="AR116" s="950"/>
      <c r="AS116" s="950"/>
      <c r="AT116" s="951"/>
      <c r="AU116" s="895"/>
      <c r="AV116" s="896"/>
      <c r="AW116" s="896"/>
      <c r="AX116" s="896"/>
      <c r="AY116" s="896"/>
      <c r="AZ116" s="954" t="s">
        <v>469</v>
      </c>
      <c r="BA116" s="955"/>
      <c r="BB116" s="955"/>
      <c r="BC116" s="955"/>
      <c r="BD116" s="955"/>
      <c r="BE116" s="955"/>
      <c r="BF116" s="955"/>
      <c r="BG116" s="955"/>
      <c r="BH116" s="955"/>
      <c r="BI116" s="955"/>
      <c r="BJ116" s="955"/>
      <c r="BK116" s="955"/>
      <c r="BL116" s="955"/>
      <c r="BM116" s="955"/>
      <c r="BN116" s="955"/>
      <c r="BO116" s="955"/>
      <c r="BP116" s="956"/>
      <c r="BQ116" s="912" t="s">
        <v>419</v>
      </c>
      <c r="BR116" s="913"/>
      <c r="BS116" s="913"/>
      <c r="BT116" s="913"/>
      <c r="BU116" s="913"/>
      <c r="BV116" s="913" t="s">
        <v>419</v>
      </c>
      <c r="BW116" s="913"/>
      <c r="BX116" s="913"/>
      <c r="BY116" s="913"/>
      <c r="BZ116" s="913"/>
      <c r="CA116" s="913" t="s">
        <v>419</v>
      </c>
      <c r="CB116" s="913"/>
      <c r="CC116" s="913"/>
      <c r="CD116" s="913"/>
      <c r="CE116" s="913"/>
      <c r="CF116" s="907" t="s">
        <v>455</v>
      </c>
      <c r="CG116" s="908"/>
      <c r="CH116" s="908"/>
      <c r="CI116" s="908"/>
      <c r="CJ116" s="908"/>
      <c r="CK116" s="935"/>
      <c r="CL116" s="936"/>
      <c r="CM116" s="909" t="s">
        <v>470</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450</v>
      </c>
      <c r="DH116" s="946"/>
      <c r="DI116" s="946"/>
      <c r="DJ116" s="946"/>
      <c r="DK116" s="947"/>
      <c r="DL116" s="948" t="s">
        <v>419</v>
      </c>
      <c r="DM116" s="946"/>
      <c r="DN116" s="946"/>
      <c r="DO116" s="946"/>
      <c r="DP116" s="947"/>
      <c r="DQ116" s="948" t="s">
        <v>419</v>
      </c>
      <c r="DR116" s="946"/>
      <c r="DS116" s="946"/>
      <c r="DT116" s="946"/>
      <c r="DU116" s="947"/>
      <c r="DV116" s="949" t="s">
        <v>445</v>
      </c>
      <c r="DW116" s="950"/>
      <c r="DX116" s="950"/>
      <c r="DY116" s="950"/>
      <c r="DZ116" s="951"/>
    </row>
    <row r="117" spans="1:130" s="223" customFormat="1" ht="26.25" customHeight="1" x14ac:dyDescent="0.15">
      <c r="A117" s="899" t="s">
        <v>190</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471</v>
      </c>
      <c r="Z117" s="881"/>
      <c r="AA117" s="965">
        <v>537774</v>
      </c>
      <c r="AB117" s="966"/>
      <c r="AC117" s="966"/>
      <c r="AD117" s="966"/>
      <c r="AE117" s="967"/>
      <c r="AF117" s="968">
        <v>519758</v>
      </c>
      <c r="AG117" s="966"/>
      <c r="AH117" s="966"/>
      <c r="AI117" s="966"/>
      <c r="AJ117" s="967"/>
      <c r="AK117" s="968">
        <v>546852</v>
      </c>
      <c r="AL117" s="966"/>
      <c r="AM117" s="966"/>
      <c r="AN117" s="966"/>
      <c r="AO117" s="967"/>
      <c r="AP117" s="969"/>
      <c r="AQ117" s="970"/>
      <c r="AR117" s="970"/>
      <c r="AS117" s="970"/>
      <c r="AT117" s="971"/>
      <c r="AU117" s="895"/>
      <c r="AV117" s="896"/>
      <c r="AW117" s="896"/>
      <c r="AX117" s="896"/>
      <c r="AY117" s="896"/>
      <c r="AZ117" s="961" t="s">
        <v>472</v>
      </c>
      <c r="BA117" s="962"/>
      <c r="BB117" s="962"/>
      <c r="BC117" s="962"/>
      <c r="BD117" s="962"/>
      <c r="BE117" s="962"/>
      <c r="BF117" s="962"/>
      <c r="BG117" s="962"/>
      <c r="BH117" s="962"/>
      <c r="BI117" s="962"/>
      <c r="BJ117" s="962"/>
      <c r="BK117" s="962"/>
      <c r="BL117" s="962"/>
      <c r="BM117" s="962"/>
      <c r="BN117" s="962"/>
      <c r="BO117" s="962"/>
      <c r="BP117" s="963"/>
      <c r="BQ117" s="912" t="s">
        <v>468</v>
      </c>
      <c r="BR117" s="913"/>
      <c r="BS117" s="913"/>
      <c r="BT117" s="913"/>
      <c r="BU117" s="913"/>
      <c r="BV117" s="913" t="s">
        <v>396</v>
      </c>
      <c r="BW117" s="913"/>
      <c r="BX117" s="913"/>
      <c r="BY117" s="913"/>
      <c r="BZ117" s="913"/>
      <c r="CA117" s="913" t="s">
        <v>396</v>
      </c>
      <c r="CB117" s="913"/>
      <c r="CC117" s="913"/>
      <c r="CD117" s="913"/>
      <c r="CE117" s="913"/>
      <c r="CF117" s="907" t="s">
        <v>451</v>
      </c>
      <c r="CG117" s="908"/>
      <c r="CH117" s="908"/>
      <c r="CI117" s="908"/>
      <c r="CJ117" s="908"/>
      <c r="CK117" s="935"/>
      <c r="CL117" s="936"/>
      <c r="CM117" s="909" t="s">
        <v>473</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445</v>
      </c>
      <c r="DH117" s="946"/>
      <c r="DI117" s="946"/>
      <c r="DJ117" s="946"/>
      <c r="DK117" s="947"/>
      <c r="DL117" s="948" t="s">
        <v>451</v>
      </c>
      <c r="DM117" s="946"/>
      <c r="DN117" s="946"/>
      <c r="DO117" s="946"/>
      <c r="DP117" s="947"/>
      <c r="DQ117" s="948" t="s">
        <v>455</v>
      </c>
      <c r="DR117" s="946"/>
      <c r="DS117" s="946"/>
      <c r="DT117" s="946"/>
      <c r="DU117" s="947"/>
      <c r="DV117" s="949" t="s">
        <v>445</v>
      </c>
      <c r="DW117" s="950"/>
      <c r="DX117" s="950"/>
      <c r="DY117" s="950"/>
      <c r="DZ117" s="951"/>
    </row>
    <row r="118" spans="1:130" s="223" customFormat="1" ht="26.25" customHeight="1" x14ac:dyDescent="0.15">
      <c r="A118" s="899" t="s">
        <v>440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437</v>
      </c>
      <c r="AB118" s="880"/>
      <c r="AC118" s="880"/>
      <c r="AD118" s="880"/>
      <c r="AE118" s="881"/>
      <c r="AF118" s="879" t="s">
        <v>438</v>
      </c>
      <c r="AG118" s="880"/>
      <c r="AH118" s="880"/>
      <c r="AI118" s="880"/>
      <c r="AJ118" s="881"/>
      <c r="AK118" s="879" t="s">
        <v>312</v>
      </c>
      <c r="AL118" s="880"/>
      <c r="AM118" s="880"/>
      <c r="AN118" s="880"/>
      <c r="AO118" s="881"/>
      <c r="AP118" s="957" t="s">
        <v>439</v>
      </c>
      <c r="AQ118" s="958"/>
      <c r="AR118" s="958"/>
      <c r="AS118" s="958"/>
      <c r="AT118" s="959"/>
      <c r="AU118" s="895"/>
      <c r="AV118" s="896"/>
      <c r="AW118" s="896"/>
      <c r="AX118" s="896"/>
      <c r="AY118" s="896"/>
      <c r="AZ118" s="960" t="s">
        <v>474</v>
      </c>
      <c r="BA118" s="952"/>
      <c r="BB118" s="952"/>
      <c r="BC118" s="952"/>
      <c r="BD118" s="952"/>
      <c r="BE118" s="952"/>
      <c r="BF118" s="952"/>
      <c r="BG118" s="952"/>
      <c r="BH118" s="952"/>
      <c r="BI118" s="952"/>
      <c r="BJ118" s="952"/>
      <c r="BK118" s="952"/>
      <c r="BL118" s="952"/>
      <c r="BM118" s="952"/>
      <c r="BN118" s="952"/>
      <c r="BO118" s="952"/>
      <c r="BP118" s="953"/>
      <c r="BQ118" s="986" t="s">
        <v>445</v>
      </c>
      <c r="BR118" s="987"/>
      <c r="BS118" s="987"/>
      <c r="BT118" s="987"/>
      <c r="BU118" s="987"/>
      <c r="BV118" s="987" t="s">
        <v>445</v>
      </c>
      <c r="BW118" s="987"/>
      <c r="BX118" s="987"/>
      <c r="BY118" s="987"/>
      <c r="BZ118" s="987"/>
      <c r="CA118" s="987" t="s">
        <v>445</v>
      </c>
      <c r="CB118" s="987"/>
      <c r="CC118" s="987"/>
      <c r="CD118" s="987"/>
      <c r="CE118" s="987"/>
      <c r="CF118" s="907" t="s">
        <v>450</v>
      </c>
      <c r="CG118" s="908"/>
      <c r="CH118" s="908"/>
      <c r="CI118" s="908"/>
      <c r="CJ118" s="908"/>
      <c r="CK118" s="935"/>
      <c r="CL118" s="936"/>
      <c r="CM118" s="909" t="s">
        <v>475</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396</v>
      </c>
      <c r="DH118" s="946"/>
      <c r="DI118" s="946"/>
      <c r="DJ118" s="946"/>
      <c r="DK118" s="947"/>
      <c r="DL118" s="948" t="s">
        <v>455</v>
      </c>
      <c r="DM118" s="946"/>
      <c r="DN118" s="946"/>
      <c r="DO118" s="946"/>
      <c r="DP118" s="947"/>
      <c r="DQ118" s="948" t="s">
        <v>445</v>
      </c>
      <c r="DR118" s="946"/>
      <c r="DS118" s="946"/>
      <c r="DT118" s="946"/>
      <c r="DU118" s="947"/>
      <c r="DV118" s="949" t="s">
        <v>450</v>
      </c>
      <c r="DW118" s="950"/>
      <c r="DX118" s="950"/>
      <c r="DY118" s="950"/>
      <c r="DZ118" s="951"/>
    </row>
    <row r="119" spans="1:130" s="223" customFormat="1" ht="26.25" customHeight="1" x14ac:dyDescent="0.15">
      <c r="A119" s="1044" t="s">
        <v>443</v>
      </c>
      <c r="B119" s="934"/>
      <c r="C119" s="916" t="s">
        <v>444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445</v>
      </c>
      <c r="AB119" s="887"/>
      <c r="AC119" s="887"/>
      <c r="AD119" s="887"/>
      <c r="AE119" s="888"/>
      <c r="AF119" s="889" t="s">
        <v>445</v>
      </c>
      <c r="AG119" s="887"/>
      <c r="AH119" s="887"/>
      <c r="AI119" s="887"/>
      <c r="AJ119" s="888"/>
      <c r="AK119" s="889" t="s">
        <v>411</v>
      </c>
      <c r="AL119" s="887"/>
      <c r="AM119" s="887"/>
      <c r="AN119" s="887"/>
      <c r="AO119" s="888"/>
      <c r="AP119" s="890" t="s">
        <v>445</v>
      </c>
      <c r="AQ119" s="891"/>
      <c r="AR119" s="891"/>
      <c r="AS119" s="891"/>
      <c r="AT119" s="892"/>
      <c r="AU119" s="897"/>
      <c r="AV119" s="898"/>
      <c r="AW119" s="898"/>
      <c r="AX119" s="898"/>
      <c r="AY119" s="898"/>
      <c r="AZ119" s="244" t="s">
        <v>190</v>
      </c>
      <c r="BA119" s="244"/>
      <c r="BB119" s="244"/>
      <c r="BC119" s="244"/>
      <c r="BD119" s="244"/>
      <c r="BE119" s="244"/>
      <c r="BF119" s="244"/>
      <c r="BG119" s="244"/>
      <c r="BH119" s="244"/>
      <c r="BI119" s="244"/>
      <c r="BJ119" s="244"/>
      <c r="BK119" s="244"/>
      <c r="BL119" s="244"/>
      <c r="BM119" s="244"/>
      <c r="BN119" s="244"/>
      <c r="BO119" s="964" t="s">
        <v>476</v>
      </c>
      <c r="BP119" s="992"/>
      <c r="BQ119" s="986">
        <v>3910122</v>
      </c>
      <c r="BR119" s="987"/>
      <c r="BS119" s="987"/>
      <c r="BT119" s="987"/>
      <c r="BU119" s="987"/>
      <c r="BV119" s="987">
        <v>4057882</v>
      </c>
      <c r="BW119" s="987"/>
      <c r="BX119" s="987"/>
      <c r="BY119" s="987"/>
      <c r="BZ119" s="987"/>
      <c r="CA119" s="987">
        <v>4447026</v>
      </c>
      <c r="CB119" s="987"/>
      <c r="CC119" s="987"/>
      <c r="CD119" s="987"/>
      <c r="CE119" s="987"/>
      <c r="CF119" s="988"/>
      <c r="CG119" s="989"/>
      <c r="CH119" s="989"/>
      <c r="CI119" s="989"/>
      <c r="CJ119" s="990"/>
      <c r="CK119" s="937"/>
      <c r="CL119" s="938"/>
      <c r="CM119" s="960" t="s">
        <v>477</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468</v>
      </c>
      <c r="DH119" s="973"/>
      <c r="DI119" s="973"/>
      <c r="DJ119" s="973"/>
      <c r="DK119" s="974"/>
      <c r="DL119" s="972" t="s">
        <v>468</v>
      </c>
      <c r="DM119" s="973"/>
      <c r="DN119" s="973"/>
      <c r="DO119" s="973"/>
      <c r="DP119" s="974"/>
      <c r="DQ119" s="972" t="s">
        <v>445</v>
      </c>
      <c r="DR119" s="973"/>
      <c r="DS119" s="973"/>
      <c r="DT119" s="973"/>
      <c r="DU119" s="974"/>
      <c r="DV119" s="975" t="s">
        <v>411</v>
      </c>
      <c r="DW119" s="976"/>
      <c r="DX119" s="976"/>
      <c r="DY119" s="976"/>
      <c r="DZ119" s="977"/>
    </row>
    <row r="120" spans="1:130" s="223" customFormat="1" ht="26.25" customHeight="1" x14ac:dyDescent="0.15">
      <c r="A120" s="1045"/>
      <c r="B120" s="936"/>
      <c r="C120" s="909" t="s">
        <v>452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468</v>
      </c>
      <c r="AB120" s="946"/>
      <c r="AC120" s="946"/>
      <c r="AD120" s="946"/>
      <c r="AE120" s="947"/>
      <c r="AF120" s="948" t="s">
        <v>450</v>
      </c>
      <c r="AG120" s="946"/>
      <c r="AH120" s="946"/>
      <c r="AI120" s="946"/>
      <c r="AJ120" s="947"/>
      <c r="AK120" s="948" t="s">
        <v>445</v>
      </c>
      <c r="AL120" s="946"/>
      <c r="AM120" s="946"/>
      <c r="AN120" s="946"/>
      <c r="AO120" s="947"/>
      <c r="AP120" s="949" t="s">
        <v>445</v>
      </c>
      <c r="AQ120" s="950"/>
      <c r="AR120" s="950"/>
      <c r="AS120" s="950"/>
      <c r="AT120" s="951"/>
      <c r="AU120" s="978" t="s">
        <v>478</v>
      </c>
      <c r="AV120" s="979"/>
      <c r="AW120" s="979"/>
      <c r="AX120" s="979"/>
      <c r="AY120" s="980"/>
      <c r="AZ120" s="916" t="s">
        <v>479</v>
      </c>
      <c r="BA120" s="884"/>
      <c r="BB120" s="884"/>
      <c r="BC120" s="884"/>
      <c r="BD120" s="884"/>
      <c r="BE120" s="884"/>
      <c r="BF120" s="884"/>
      <c r="BG120" s="884"/>
      <c r="BH120" s="884"/>
      <c r="BI120" s="884"/>
      <c r="BJ120" s="884"/>
      <c r="BK120" s="884"/>
      <c r="BL120" s="884"/>
      <c r="BM120" s="884"/>
      <c r="BN120" s="884"/>
      <c r="BO120" s="884"/>
      <c r="BP120" s="885"/>
      <c r="BQ120" s="917">
        <v>4497381</v>
      </c>
      <c r="BR120" s="918"/>
      <c r="BS120" s="918"/>
      <c r="BT120" s="918"/>
      <c r="BU120" s="918"/>
      <c r="BV120" s="918">
        <v>5032784</v>
      </c>
      <c r="BW120" s="918"/>
      <c r="BX120" s="918"/>
      <c r="BY120" s="918"/>
      <c r="BZ120" s="918"/>
      <c r="CA120" s="918">
        <v>4912277</v>
      </c>
      <c r="CB120" s="918"/>
      <c r="CC120" s="918"/>
      <c r="CD120" s="918"/>
      <c r="CE120" s="918"/>
      <c r="CF120" s="931">
        <v>206.4</v>
      </c>
      <c r="CG120" s="932"/>
      <c r="CH120" s="932"/>
      <c r="CI120" s="932"/>
      <c r="CJ120" s="932"/>
      <c r="CK120" s="993" t="s">
        <v>480</v>
      </c>
      <c r="CL120" s="994"/>
      <c r="CM120" s="994"/>
      <c r="CN120" s="994"/>
      <c r="CO120" s="995"/>
      <c r="CP120" s="1001" t="s">
        <v>481</v>
      </c>
      <c r="CQ120" s="1002"/>
      <c r="CR120" s="1002"/>
      <c r="CS120" s="1002"/>
      <c r="CT120" s="1002"/>
      <c r="CU120" s="1002"/>
      <c r="CV120" s="1002"/>
      <c r="CW120" s="1002"/>
      <c r="CX120" s="1002"/>
      <c r="CY120" s="1002"/>
      <c r="CZ120" s="1002"/>
      <c r="DA120" s="1002"/>
      <c r="DB120" s="1002"/>
      <c r="DC120" s="1002"/>
      <c r="DD120" s="1002"/>
      <c r="DE120" s="1002"/>
      <c r="DF120" s="1003"/>
      <c r="DG120" s="917">
        <v>812842</v>
      </c>
      <c r="DH120" s="918"/>
      <c r="DI120" s="918"/>
      <c r="DJ120" s="918"/>
      <c r="DK120" s="918"/>
      <c r="DL120" s="918">
        <v>732356</v>
      </c>
      <c r="DM120" s="918"/>
      <c r="DN120" s="918"/>
      <c r="DO120" s="918"/>
      <c r="DP120" s="918"/>
      <c r="DQ120" s="918">
        <v>777706</v>
      </c>
      <c r="DR120" s="918"/>
      <c r="DS120" s="918"/>
      <c r="DT120" s="918"/>
      <c r="DU120" s="918"/>
      <c r="DV120" s="919">
        <v>32.700000000000003</v>
      </c>
      <c r="DW120" s="919"/>
      <c r="DX120" s="919"/>
      <c r="DY120" s="919"/>
      <c r="DZ120" s="920"/>
    </row>
    <row r="121" spans="1:130" s="223" customFormat="1" ht="26.25" customHeight="1" x14ac:dyDescent="0.15">
      <c r="A121" s="1045"/>
      <c r="B121" s="936"/>
      <c r="C121" s="961" t="s">
        <v>482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445</v>
      </c>
      <c r="AB121" s="946"/>
      <c r="AC121" s="946"/>
      <c r="AD121" s="946"/>
      <c r="AE121" s="947"/>
      <c r="AF121" s="948" t="s">
        <v>468</v>
      </c>
      <c r="AG121" s="946"/>
      <c r="AH121" s="946"/>
      <c r="AI121" s="946"/>
      <c r="AJ121" s="947"/>
      <c r="AK121" s="948" t="s">
        <v>445</v>
      </c>
      <c r="AL121" s="946"/>
      <c r="AM121" s="946"/>
      <c r="AN121" s="946"/>
      <c r="AO121" s="947"/>
      <c r="AP121" s="949" t="s">
        <v>468</v>
      </c>
      <c r="AQ121" s="950"/>
      <c r="AR121" s="950"/>
      <c r="AS121" s="950"/>
      <c r="AT121" s="951"/>
      <c r="AU121" s="981"/>
      <c r="AV121" s="982"/>
      <c r="AW121" s="982"/>
      <c r="AX121" s="982"/>
      <c r="AY121" s="983"/>
      <c r="AZ121" s="909" t="s">
        <v>483</v>
      </c>
      <c r="BA121" s="910"/>
      <c r="BB121" s="910"/>
      <c r="BC121" s="910"/>
      <c r="BD121" s="910"/>
      <c r="BE121" s="910"/>
      <c r="BF121" s="910"/>
      <c r="BG121" s="910"/>
      <c r="BH121" s="910"/>
      <c r="BI121" s="910"/>
      <c r="BJ121" s="910"/>
      <c r="BK121" s="910"/>
      <c r="BL121" s="910"/>
      <c r="BM121" s="910"/>
      <c r="BN121" s="910"/>
      <c r="BO121" s="910"/>
      <c r="BP121" s="911"/>
      <c r="BQ121" s="912" t="s">
        <v>450</v>
      </c>
      <c r="BR121" s="913"/>
      <c r="BS121" s="913"/>
      <c r="BT121" s="913"/>
      <c r="BU121" s="913"/>
      <c r="BV121" s="913" t="s">
        <v>445</v>
      </c>
      <c r="BW121" s="913"/>
      <c r="BX121" s="913"/>
      <c r="BY121" s="913"/>
      <c r="BZ121" s="913"/>
      <c r="CA121" s="913" t="s">
        <v>468</v>
      </c>
      <c r="CB121" s="913"/>
      <c r="CC121" s="913"/>
      <c r="CD121" s="913"/>
      <c r="CE121" s="913"/>
      <c r="CF121" s="907" t="s">
        <v>468</v>
      </c>
      <c r="CG121" s="908"/>
      <c r="CH121" s="908"/>
      <c r="CI121" s="908"/>
      <c r="CJ121" s="908"/>
      <c r="CK121" s="996"/>
      <c r="CL121" s="997"/>
      <c r="CM121" s="997"/>
      <c r="CN121" s="997"/>
      <c r="CO121" s="998"/>
      <c r="CP121" s="1006" t="s">
        <v>484</v>
      </c>
      <c r="CQ121" s="1007"/>
      <c r="CR121" s="1007"/>
      <c r="CS121" s="1007"/>
      <c r="CT121" s="1007"/>
      <c r="CU121" s="1007"/>
      <c r="CV121" s="1007"/>
      <c r="CW121" s="1007"/>
      <c r="CX121" s="1007"/>
      <c r="CY121" s="1007"/>
      <c r="CZ121" s="1007"/>
      <c r="DA121" s="1007"/>
      <c r="DB121" s="1007"/>
      <c r="DC121" s="1007"/>
      <c r="DD121" s="1007"/>
      <c r="DE121" s="1007"/>
      <c r="DF121" s="1008"/>
      <c r="DG121" s="912">
        <v>341295</v>
      </c>
      <c r="DH121" s="913"/>
      <c r="DI121" s="913"/>
      <c r="DJ121" s="913"/>
      <c r="DK121" s="913"/>
      <c r="DL121" s="913">
        <v>343218</v>
      </c>
      <c r="DM121" s="913"/>
      <c r="DN121" s="913"/>
      <c r="DO121" s="913"/>
      <c r="DP121" s="913"/>
      <c r="DQ121" s="913">
        <v>376888</v>
      </c>
      <c r="DR121" s="913"/>
      <c r="DS121" s="913"/>
      <c r="DT121" s="913"/>
      <c r="DU121" s="913"/>
      <c r="DV121" s="914">
        <v>15.8</v>
      </c>
      <c r="DW121" s="914"/>
      <c r="DX121" s="914"/>
      <c r="DY121" s="914"/>
      <c r="DZ121" s="915"/>
    </row>
    <row r="122" spans="1:130" s="223" customFormat="1" ht="26.25" customHeight="1" x14ac:dyDescent="0.15">
      <c r="A122" s="1045"/>
      <c r="B122" s="936"/>
      <c r="C122" s="909" t="s">
        <v>463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445</v>
      </c>
      <c r="AB122" s="946"/>
      <c r="AC122" s="946"/>
      <c r="AD122" s="946"/>
      <c r="AE122" s="947"/>
      <c r="AF122" s="948" t="s">
        <v>451</v>
      </c>
      <c r="AG122" s="946"/>
      <c r="AH122" s="946"/>
      <c r="AI122" s="946"/>
      <c r="AJ122" s="947"/>
      <c r="AK122" s="948" t="s">
        <v>455</v>
      </c>
      <c r="AL122" s="946"/>
      <c r="AM122" s="946"/>
      <c r="AN122" s="946"/>
      <c r="AO122" s="947"/>
      <c r="AP122" s="949" t="s">
        <v>445</v>
      </c>
      <c r="AQ122" s="950"/>
      <c r="AR122" s="950"/>
      <c r="AS122" s="950"/>
      <c r="AT122" s="951"/>
      <c r="AU122" s="981"/>
      <c r="AV122" s="982"/>
      <c r="AW122" s="982"/>
      <c r="AX122" s="982"/>
      <c r="AY122" s="983"/>
      <c r="AZ122" s="960" t="s">
        <v>485</v>
      </c>
      <c r="BA122" s="952"/>
      <c r="BB122" s="952"/>
      <c r="BC122" s="952"/>
      <c r="BD122" s="952"/>
      <c r="BE122" s="952"/>
      <c r="BF122" s="952"/>
      <c r="BG122" s="952"/>
      <c r="BH122" s="952"/>
      <c r="BI122" s="952"/>
      <c r="BJ122" s="952"/>
      <c r="BK122" s="952"/>
      <c r="BL122" s="952"/>
      <c r="BM122" s="952"/>
      <c r="BN122" s="952"/>
      <c r="BO122" s="952"/>
      <c r="BP122" s="953"/>
      <c r="BQ122" s="986">
        <v>3003871</v>
      </c>
      <c r="BR122" s="987"/>
      <c r="BS122" s="987"/>
      <c r="BT122" s="987"/>
      <c r="BU122" s="987"/>
      <c r="BV122" s="987">
        <v>3043137</v>
      </c>
      <c r="BW122" s="987"/>
      <c r="BX122" s="987"/>
      <c r="BY122" s="987"/>
      <c r="BZ122" s="987"/>
      <c r="CA122" s="987">
        <v>3122726</v>
      </c>
      <c r="CB122" s="987"/>
      <c r="CC122" s="987"/>
      <c r="CD122" s="987"/>
      <c r="CE122" s="987"/>
      <c r="CF122" s="1004">
        <v>131.19999999999999</v>
      </c>
      <c r="CG122" s="1005"/>
      <c r="CH122" s="1005"/>
      <c r="CI122" s="1005"/>
      <c r="CJ122" s="1005"/>
      <c r="CK122" s="996"/>
      <c r="CL122" s="997"/>
      <c r="CM122" s="997"/>
      <c r="CN122" s="997"/>
      <c r="CO122" s="998"/>
      <c r="CP122" s="1006" t="s">
        <v>486</v>
      </c>
      <c r="CQ122" s="1007"/>
      <c r="CR122" s="1007"/>
      <c r="CS122" s="1007"/>
      <c r="CT122" s="1007"/>
      <c r="CU122" s="1007"/>
      <c r="CV122" s="1007"/>
      <c r="CW122" s="1007"/>
      <c r="CX122" s="1007"/>
      <c r="CY122" s="1007"/>
      <c r="CZ122" s="1007"/>
      <c r="DA122" s="1007"/>
      <c r="DB122" s="1007"/>
      <c r="DC122" s="1007"/>
      <c r="DD122" s="1007"/>
      <c r="DE122" s="1007"/>
      <c r="DF122" s="1008"/>
      <c r="DG122" s="912">
        <v>169343</v>
      </c>
      <c r="DH122" s="913"/>
      <c r="DI122" s="913"/>
      <c r="DJ122" s="913"/>
      <c r="DK122" s="913"/>
      <c r="DL122" s="913">
        <v>131816</v>
      </c>
      <c r="DM122" s="913"/>
      <c r="DN122" s="913"/>
      <c r="DO122" s="913"/>
      <c r="DP122" s="913"/>
      <c r="DQ122" s="913">
        <v>97314</v>
      </c>
      <c r="DR122" s="913"/>
      <c r="DS122" s="913"/>
      <c r="DT122" s="913"/>
      <c r="DU122" s="913"/>
      <c r="DV122" s="914">
        <v>4.0999999999999996</v>
      </c>
      <c r="DW122" s="914"/>
      <c r="DX122" s="914"/>
      <c r="DY122" s="914"/>
      <c r="DZ122" s="915"/>
    </row>
    <row r="123" spans="1:130" s="223" customFormat="1" ht="26.25" customHeight="1" x14ac:dyDescent="0.15">
      <c r="A123" s="1045"/>
      <c r="B123" s="936"/>
      <c r="C123" s="909" t="s">
        <v>470</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445</v>
      </c>
      <c r="AB123" s="946"/>
      <c r="AC123" s="946"/>
      <c r="AD123" s="946"/>
      <c r="AE123" s="947"/>
      <c r="AF123" s="948" t="s">
        <v>468</v>
      </c>
      <c r="AG123" s="946"/>
      <c r="AH123" s="946"/>
      <c r="AI123" s="946"/>
      <c r="AJ123" s="947"/>
      <c r="AK123" s="948" t="s">
        <v>468</v>
      </c>
      <c r="AL123" s="946"/>
      <c r="AM123" s="946"/>
      <c r="AN123" s="946"/>
      <c r="AO123" s="947"/>
      <c r="AP123" s="949" t="s">
        <v>445</v>
      </c>
      <c r="AQ123" s="950"/>
      <c r="AR123" s="950"/>
      <c r="AS123" s="950"/>
      <c r="AT123" s="951"/>
      <c r="AU123" s="984"/>
      <c r="AV123" s="985"/>
      <c r="AW123" s="985"/>
      <c r="AX123" s="985"/>
      <c r="AY123" s="985"/>
      <c r="AZ123" s="244" t="s">
        <v>190</v>
      </c>
      <c r="BA123" s="244"/>
      <c r="BB123" s="244"/>
      <c r="BC123" s="244"/>
      <c r="BD123" s="244"/>
      <c r="BE123" s="244"/>
      <c r="BF123" s="244"/>
      <c r="BG123" s="244"/>
      <c r="BH123" s="244"/>
      <c r="BI123" s="244"/>
      <c r="BJ123" s="244"/>
      <c r="BK123" s="244"/>
      <c r="BL123" s="244"/>
      <c r="BM123" s="244"/>
      <c r="BN123" s="244"/>
      <c r="BO123" s="964" t="s">
        <v>487</v>
      </c>
      <c r="BP123" s="992"/>
      <c r="BQ123" s="1051">
        <v>7501252</v>
      </c>
      <c r="BR123" s="1018"/>
      <c r="BS123" s="1018"/>
      <c r="BT123" s="1018"/>
      <c r="BU123" s="1018"/>
      <c r="BV123" s="1018">
        <v>8075921</v>
      </c>
      <c r="BW123" s="1018"/>
      <c r="BX123" s="1018"/>
      <c r="BY123" s="1018"/>
      <c r="BZ123" s="1018"/>
      <c r="CA123" s="1018">
        <v>8035003</v>
      </c>
      <c r="CB123" s="1018"/>
      <c r="CC123" s="1018"/>
      <c r="CD123" s="1018"/>
      <c r="CE123" s="1018"/>
      <c r="CF123" s="988"/>
      <c r="CG123" s="989"/>
      <c r="CH123" s="989"/>
      <c r="CI123" s="989"/>
      <c r="CJ123" s="990"/>
      <c r="CK123" s="996"/>
      <c r="CL123" s="997"/>
      <c r="CM123" s="997"/>
      <c r="CN123" s="997"/>
      <c r="CO123" s="998"/>
      <c r="CP123" s="1006" t="s">
        <v>488</v>
      </c>
      <c r="CQ123" s="1007"/>
      <c r="CR123" s="1007"/>
      <c r="CS123" s="1007"/>
      <c r="CT123" s="1007"/>
      <c r="CU123" s="1007"/>
      <c r="CV123" s="1007"/>
      <c r="CW123" s="1007"/>
      <c r="CX123" s="1007"/>
      <c r="CY123" s="1007"/>
      <c r="CZ123" s="1007"/>
      <c r="DA123" s="1007"/>
      <c r="DB123" s="1007"/>
      <c r="DC123" s="1007"/>
      <c r="DD123" s="1007"/>
      <c r="DE123" s="1007"/>
      <c r="DF123" s="1008"/>
      <c r="DG123" s="945" t="s">
        <v>411</v>
      </c>
      <c r="DH123" s="946"/>
      <c r="DI123" s="946"/>
      <c r="DJ123" s="946"/>
      <c r="DK123" s="947"/>
      <c r="DL123" s="948" t="s">
        <v>450</v>
      </c>
      <c r="DM123" s="946"/>
      <c r="DN123" s="946"/>
      <c r="DO123" s="946"/>
      <c r="DP123" s="947"/>
      <c r="DQ123" s="948" t="s">
        <v>411</v>
      </c>
      <c r="DR123" s="946"/>
      <c r="DS123" s="946"/>
      <c r="DT123" s="946"/>
      <c r="DU123" s="947"/>
      <c r="DV123" s="949" t="s">
        <v>468</v>
      </c>
      <c r="DW123" s="950"/>
      <c r="DX123" s="950"/>
      <c r="DY123" s="950"/>
      <c r="DZ123" s="951"/>
    </row>
    <row r="124" spans="1:130" s="223" customFormat="1" ht="26.25" customHeight="1" thickBot="1" x14ac:dyDescent="0.2">
      <c r="A124" s="1045"/>
      <c r="B124" s="936"/>
      <c r="C124" s="909" t="s">
        <v>473</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450</v>
      </c>
      <c r="AB124" s="946"/>
      <c r="AC124" s="946"/>
      <c r="AD124" s="946"/>
      <c r="AE124" s="947"/>
      <c r="AF124" s="948" t="s">
        <v>468</v>
      </c>
      <c r="AG124" s="946"/>
      <c r="AH124" s="946"/>
      <c r="AI124" s="946"/>
      <c r="AJ124" s="947"/>
      <c r="AK124" s="948" t="s">
        <v>468</v>
      </c>
      <c r="AL124" s="946"/>
      <c r="AM124" s="946"/>
      <c r="AN124" s="946"/>
      <c r="AO124" s="947"/>
      <c r="AP124" s="949" t="s">
        <v>411</v>
      </c>
      <c r="AQ124" s="950"/>
      <c r="AR124" s="950"/>
      <c r="AS124" s="950"/>
      <c r="AT124" s="951"/>
      <c r="AU124" s="1047" t="s">
        <v>489</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445</v>
      </c>
      <c r="BR124" s="1014"/>
      <c r="BS124" s="1014"/>
      <c r="BT124" s="1014"/>
      <c r="BU124" s="1014"/>
      <c r="BV124" s="1014" t="s">
        <v>445</v>
      </c>
      <c r="BW124" s="1014"/>
      <c r="BX124" s="1014"/>
      <c r="BY124" s="1014"/>
      <c r="BZ124" s="1014"/>
      <c r="CA124" s="1014" t="s">
        <v>450</v>
      </c>
      <c r="CB124" s="1014"/>
      <c r="CC124" s="1014"/>
      <c r="CD124" s="1014"/>
      <c r="CE124" s="1014"/>
      <c r="CF124" s="1015"/>
      <c r="CG124" s="1016"/>
      <c r="CH124" s="1016"/>
      <c r="CI124" s="1016"/>
      <c r="CJ124" s="1017"/>
      <c r="CK124" s="999"/>
      <c r="CL124" s="999"/>
      <c r="CM124" s="999"/>
      <c r="CN124" s="999"/>
      <c r="CO124" s="1000"/>
      <c r="CP124" s="1006" t="s">
        <v>490</v>
      </c>
      <c r="CQ124" s="1007"/>
      <c r="CR124" s="1007"/>
      <c r="CS124" s="1007"/>
      <c r="CT124" s="1007"/>
      <c r="CU124" s="1007"/>
      <c r="CV124" s="1007"/>
      <c r="CW124" s="1007"/>
      <c r="CX124" s="1007"/>
      <c r="CY124" s="1007"/>
      <c r="CZ124" s="1007"/>
      <c r="DA124" s="1007"/>
      <c r="DB124" s="1007"/>
      <c r="DC124" s="1007"/>
      <c r="DD124" s="1007"/>
      <c r="DE124" s="1007"/>
      <c r="DF124" s="1008"/>
      <c r="DG124" s="991" t="s">
        <v>396</v>
      </c>
      <c r="DH124" s="973"/>
      <c r="DI124" s="973"/>
      <c r="DJ124" s="973"/>
      <c r="DK124" s="974"/>
      <c r="DL124" s="972" t="s">
        <v>450</v>
      </c>
      <c r="DM124" s="973"/>
      <c r="DN124" s="973"/>
      <c r="DO124" s="973"/>
      <c r="DP124" s="974"/>
      <c r="DQ124" s="972" t="s">
        <v>396</v>
      </c>
      <c r="DR124" s="973"/>
      <c r="DS124" s="973"/>
      <c r="DT124" s="973"/>
      <c r="DU124" s="974"/>
      <c r="DV124" s="975" t="s">
        <v>445</v>
      </c>
      <c r="DW124" s="976"/>
      <c r="DX124" s="976"/>
      <c r="DY124" s="976"/>
      <c r="DZ124" s="977"/>
    </row>
    <row r="125" spans="1:130" s="223" customFormat="1" ht="26.25" customHeight="1" x14ac:dyDescent="0.15">
      <c r="A125" s="1045"/>
      <c r="B125" s="936"/>
      <c r="C125" s="909" t="s">
        <v>475</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396</v>
      </c>
      <c r="AB125" s="946"/>
      <c r="AC125" s="946"/>
      <c r="AD125" s="946"/>
      <c r="AE125" s="947"/>
      <c r="AF125" s="948" t="s">
        <v>411</v>
      </c>
      <c r="AG125" s="946"/>
      <c r="AH125" s="946"/>
      <c r="AI125" s="946"/>
      <c r="AJ125" s="947"/>
      <c r="AK125" s="948" t="s">
        <v>445</v>
      </c>
      <c r="AL125" s="946"/>
      <c r="AM125" s="946"/>
      <c r="AN125" s="946"/>
      <c r="AO125" s="947"/>
      <c r="AP125" s="949" t="s">
        <v>450</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5"/>
      <c r="BR125" s="225"/>
      <c r="BS125" s="225"/>
      <c r="BT125" s="225"/>
      <c r="BU125" s="225"/>
      <c r="BV125" s="225"/>
      <c r="BW125" s="225"/>
      <c r="BX125" s="225"/>
      <c r="BY125" s="225"/>
      <c r="BZ125" s="225"/>
      <c r="CA125" s="225"/>
      <c r="CB125" s="225"/>
      <c r="CC125" s="225"/>
      <c r="CD125" s="225"/>
      <c r="CE125" s="225"/>
      <c r="CF125" s="225"/>
      <c r="CG125" s="225"/>
      <c r="CH125" s="225"/>
      <c r="CI125" s="225"/>
      <c r="CJ125" s="247"/>
      <c r="CK125" s="1009" t="s">
        <v>491</v>
      </c>
      <c r="CL125" s="994"/>
      <c r="CM125" s="994"/>
      <c r="CN125" s="994"/>
      <c r="CO125" s="995"/>
      <c r="CP125" s="916" t="s">
        <v>492</v>
      </c>
      <c r="CQ125" s="884"/>
      <c r="CR125" s="884"/>
      <c r="CS125" s="884"/>
      <c r="CT125" s="884"/>
      <c r="CU125" s="884"/>
      <c r="CV125" s="884"/>
      <c r="CW125" s="884"/>
      <c r="CX125" s="884"/>
      <c r="CY125" s="884"/>
      <c r="CZ125" s="884"/>
      <c r="DA125" s="884"/>
      <c r="DB125" s="884"/>
      <c r="DC125" s="884"/>
      <c r="DD125" s="884"/>
      <c r="DE125" s="884"/>
      <c r="DF125" s="885"/>
      <c r="DG125" s="917" t="s">
        <v>411</v>
      </c>
      <c r="DH125" s="918"/>
      <c r="DI125" s="918"/>
      <c r="DJ125" s="918"/>
      <c r="DK125" s="918"/>
      <c r="DL125" s="918" t="s">
        <v>450</v>
      </c>
      <c r="DM125" s="918"/>
      <c r="DN125" s="918"/>
      <c r="DO125" s="918"/>
      <c r="DP125" s="918"/>
      <c r="DQ125" s="918" t="s">
        <v>396</v>
      </c>
      <c r="DR125" s="918"/>
      <c r="DS125" s="918"/>
      <c r="DT125" s="918"/>
      <c r="DU125" s="918"/>
      <c r="DV125" s="919" t="s">
        <v>411</v>
      </c>
      <c r="DW125" s="919"/>
      <c r="DX125" s="919"/>
      <c r="DY125" s="919"/>
      <c r="DZ125" s="920"/>
    </row>
    <row r="126" spans="1:130" s="223" customFormat="1" ht="26.25" customHeight="1" thickBot="1" x14ac:dyDescent="0.2">
      <c r="A126" s="1045"/>
      <c r="B126" s="936"/>
      <c r="C126" s="909" t="s">
        <v>477</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445</v>
      </c>
      <c r="AB126" s="946"/>
      <c r="AC126" s="946"/>
      <c r="AD126" s="946"/>
      <c r="AE126" s="947"/>
      <c r="AF126" s="948" t="s">
        <v>445</v>
      </c>
      <c r="AG126" s="946"/>
      <c r="AH126" s="946"/>
      <c r="AI126" s="946"/>
      <c r="AJ126" s="947"/>
      <c r="AK126" s="948" t="s">
        <v>445</v>
      </c>
      <c r="AL126" s="946"/>
      <c r="AM126" s="946"/>
      <c r="AN126" s="946"/>
      <c r="AO126" s="947"/>
      <c r="AP126" s="949" t="s">
        <v>450</v>
      </c>
      <c r="AQ126" s="950"/>
      <c r="AR126" s="950"/>
      <c r="AS126" s="950"/>
      <c r="AT126" s="951"/>
      <c r="AU126" s="225"/>
      <c r="AV126" s="225"/>
      <c r="AW126" s="225"/>
      <c r="AX126" s="225"/>
      <c r="AY126" s="225"/>
      <c r="AZ126" s="225"/>
      <c r="BA126" s="225"/>
      <c r="BB126" s="225"/>
      <c r="BC126" s="225"/>
      <c r="BD126" s="225"/>
      <c r="BE126" s="225"/>
      <c r="BF126" s="225"/>
      <c r="BG126" s="225"/>
      <c r="BH126" s="225"/>
      <c r="BI126" s="225"/>
      <c r="BJ126" s="225"/>
      <c r="BK126" s="225"/>
      <c r="BL126" s="225"/>
      <c r="BM126" s="225"/>
      <c r="BN126" s="225"/>
      <c r="BO126" s="225"/>
      <c r="BP126" s="225"/>
      <c r="BQ126" s="225"/>
      <c r="BR126" s="225"/>
      <c r="BS126" s="225"/>
      <c r="BT126" s="225"/>
      <c r="BU126" s="225"/>
      <c r="BV126" s="225"/>
      <c r="BW126" s="225"/>
      <c r="BX126" s="225"/>
      <c r="BY126" s="225"/>
      <c r="BZ126" s="225"/>
      <c r="CA126" s="225"/>
      <c r="CB126" s="225"/>
      <c r="CC126" s="225"/>
      <c r="CD126" s="248"/>
      <c r="CE126" s="248"/>
      <c r="CF126" s="248"/>
      <c r="CG126" s="225"/>
      <c r="CH126" s="225"/>
      <c r="CI126" s="225"/>
      <c r="CJ126" s="247"/>
      <c r="CK126" s="1010"/>
      <c r="CL126" s="997"/>
      <c r="CM126" s="997"/>
      <c r="CN126" s="997"/>
      <c r="CO126" s="998"/>
      <c r="CP126" s="909" t="s">
        <v>493</v>
      </c>
      <c r="CQ126" s="910"/>
      <c r="CR126" s="910"/>
      <c r="CS126" s="910"/>
      <c r="CT126" s="910"/>
      <c r="CU126" s="910"/>
      <c r="CV126" s="910"/>
      <c r="CW126" s="910"/>
      <c r="CX126" s="910"/>
      <c r="CY126" s="910"/>
      <c r="CZ126" s="910"/>
      <c r="DA126" s="910"/>
      <c r="DB126" s="910"/>
      <c r="DC126" s="910"/>
      <c r="DD126" s="910"/>
      <c r="DE126" s="910"/>
      <c r="DF126" s="911"/>
      <c r="DG126" s="912" t="s">
        <v>411</v>
      </c>
      <c r="DH126" s="913"/>
      <c r="DI126" s="913"/>
      <c r="DJ126" s="913"/>
      <c r="DK126" s="913"/>
      <c r="DL126" s="913" t="s">
        <v>411</v>
      </c>
      <c r="DM126" s="913"/>
      <c r="DN126" s="913"/>
      <c r="DO126" s="913"/>
      <c r="DP126" s="913"/>
      <c r="DQ126" s="913" t="s">
        <v>450</v>
      </c>
      <c r="DR126" s="913"/>
      <c r="DS126" s="913"/>
      <c r="DT126" s="913"/>
      <c r="DU126" s="913"/>
      <c r="DV126" s="914" t="s">
        <v>411</v>
      </c>
      <c r="DW126" s="914"/>
      <c r="DX126" s="914"/>
      <c r="DY126" s="914"/>
      <c r="DZ126" s="915"/>
    </row>
    <row r="127" spans="1:130" s="223" customFormat="1" ht="26.25" customHeight="1" x14ac:dyDescent="0.15">
      <c r="A127" s="1046"/>
      <c r="B127" s="938"/>
      <c r="C127" s="960" t="s">
        <v>494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450</v>
      </c>
      <c r="AB127" s="946"/>
      <c r="AC127" s="946"/>
      <c r="AD127" s="946"/>
      <c r="AE127" s="947"/>
      <c r="AF127" s="948" t="s">
        <v>450</v>
      </c>
      <c r="AG127" s="946"/>
      <c r="AH127" s="946"/>
      <c r="AI127" s="946"/>
      <c r="AJ127" s="947"/>
      <c r="AK127" s="948" t="s">
        <v>411</v>
      </c>
      <c r="AL127" s="946"/>
      <c r="AM127" s="946"/>
      <c r="AN127" s="946"/>
      <c r="AO127" s="947"/>
      <c r="AP127" s="949" t="s">
        <v>445</v>
      </c>
      <c r="AQ127" s="950"/>
      <c r="AR127" s="950"/>
      <c r="AS127" s="950"/>
      <c r="AT127" s="951"/>
      <c r="AU127" s="225"/>
      <c r="AV127" s="225"/>
      <c r="AW127" s="225"/>
      <c r="AX127" s="1019" t="s">
        <v>495</v>
      </c>
      <c r="AY127" s="1020"/>
      <c r="AZ127" s="1020"/>
      <c r="BA127" s="1020"/>
      <c r="BB127" s="1020"/>
      <c r="BC127" s="1020"/>
      <c r="BD127" s="1020"/>
      <c r="BE127" s="1021"/>
      <c r="BF127" s="1022" t="s">
        <v>496</v>
      </c>
      <c r="BG127" s="1020"/>
      <c r="BH127" s="1020"/>
      <c r="BI127" s="1020"/>
      <c r="BJ127" s="1020"/>
      <c r="BK127" s="1020"/>
      <c r="BL127" s="1021"/>
      <c r="BM127" s="1022" t="s">
        <v>497</v>
      </c>
      <c r="BN127" s="1020"/>
      <c r="BO127" s="1020"/>
      <c r="BP127" s="1020"/>
      <c r="BQ127" s="1020"/>
      <c r="BR127" s="1020"/>
      <c r="BS127" s="1021"/>
      <c r="BT127" s="1022" t="s">
        <v>498</v>
      </c>
      <c r="BU127" s="1020"/>
      <c r="BV127" s="1020"/>
      <c r="BW127" s="1020"/>
      <c r="BX127" s="1020"/>
      <c r="BY127" s="1020"/>
      <c r="BZ127" s="1043"/>
      <c r="CA127" s="225"/>
      <c r="CB127" s="225"/>
      <c r="CC127" s="225"/>
      <c r="CD127" s="248"/>
      <c r="CE127" s="248"/>
      <c r="CF127" s="248"/>
      <c r="CG127" s="225"/>
      <c r="CH127" s="225"/>
      <c r="CI127" s="225"/>
      <c r="CJ127" s="247"/>
      <c r="CK127" s="1010"/>
      <c r="CL127" s="997"/>
      <c r="CM127" s="997"/>
      <c r="CN127" s="997"/>
      <c r="CO127" s="998"/>
      <c r="CP127" s="909" t="s">
        <v>499</v>
      </c>
      <c r="CQ127" s="910"/>
      <c r="CR127" s="910"/>
      <c r="CS127" s="910"/>
      <c r="CT127" s="910"/>
      <c r="CU127" s="910"/>
      <c r="CV127" s="910"/>
      <c r="CW127" s="910"/>
      <c r="CX127" s="910"/>
      <c r="CY127" s="910"/>
      <c r="CZ127" s="910"/>
      <c r="DA127" s="910"/>
      <c r="DB127" s="910"/>
      <c r="DC127" s="910"/>
      <c r="DD127" s="910"/>
      <c r="DE127" s="910"/>
      <c r="DF127" s="911"/>
      <c r="DG127" s="912" t="s">
        <v>450</v>
      </c>
      <c r="DH127" s="913"/>
      <c r="DI127" s="913"/>
      <c r="DJ127" s="913"/>
      <c r="DK127" s="913"/>
      <c r="DL127" s="913" t="s">
        <v>450</v>
      </c>
      <c r="DM127" s="913"/>
      <c r="DN127" s="913"/>
      <c r="DO127" s="913"/>
      <c r="DP127" s="913"/>
      <c r="DQ127" s="913" t="s">
        <v>411</v>
      </c>
      <c r="DR127" s="913"/>
      <c r="DS127" s="913"/>
      <c r="DT127" s="913"/>
      <c r="DU127" s="913"/>
      <c r="DV127" s="914" t="s">
        <v>445</v>
      </c>
      <c r="DW127" s="914"/>
      <c r="DX127" s="914"/>
      <c r="DY127" s="914"/>
      <c r="DZ127" s="915"/>
    </row>
    <row r="128" spans="1:130" s="223" customFormat="1" ht="26.25" customHeight="1" thickBot="1" x14ac:dyDescent="0.2">
      <c r="A128" s="1029" t="s">
        <v>500</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501</v>
      </c>
      <c r="X128" s="1031"/>
      <c r="Y128" s="1031"/>
      <c r="Z128" s="1032"/>
      <c r="AA128" s="1033" t="s">
        <v>445</v>
      </c>
      <c r="AB128" s="1034"/>
      <c r="AC128" s="1034"/>
      <c r="AD128" s="1034"/>
      <c r="AE128" s="1035"/>
      <c r="AF128" s="1036" t="s">
        <v>450</v>
      </c>
      <c r="AG128" s="1034"/>
      <c r="AH128" s="1034"/>
      <c r="AI128" s="1034"/>
      <c r="AJ128" s="1035"/>
      <c r="AK128" s="1036" t="s">
        <v>450</v>
      </c>
      <c r="AL128" s="1034"/>
      <c r="AM128" s="1034"/>
      <c r="AN128" s="1034"/>
      <c r="AO128" s="1035"/>
      <c r="AP128" s="1037"/>
      <c r="AQ128" s="1038"/>
      <c r="AR128" s="1038"/>
      <c r="AS128" s="1038"/>
      <c r="AT128" s="1039"/>
      <c r="AU128" s="225"/>
      <c r="AV128" s="225"/>
      <c r="AW128" s="225"/>
      <c r="AX128" s="883" t="s">
        <v>502</v>
      </c>
      <c r="AY128" s="884"/>
      <c r="AZ128" s="884"/>
      <c r="BA128" s="884"/>
      <c r="BB128" s="884"/>
      <c r="BC128" s="884"/>
      <c r="BD128" s="884"/>
      <c r="BE128" s="885"/>
      <c r="BF128" s="1040" t="s">
        <v>411</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48"/>
      <c r="CB128" s="248"/>
      <c r="CC128" s="248"/>
      <c r="CD128" s="248"/>
      <c r="CE128" s="248"/>
      <c r="CF128" s="248"/>
      <c r="CG128" s="225"/>
      <c r="CH128" s="225"/>
      <c r="CI128" s="225"/>
      <c r="CJ128" s="247"/>
      <c r="CK128" s="1011"/>
      <c r="CL128" s="1012"/>
      <c r="CM128" s="1012"/>
      <c r="CN128" s="1012"/>
      <c r="CO128" s="1013"/>
      <c r="CP128" s="1023" t="s">
        <v>503</v>
      </c>
      <c r="CQ128" s="713"/>
      <c r="CR128" s="713"/>
      <c r="CS128" s="713"/>
      <c r="CT128" s="713"/>
      <c r="CU128" s="713"/>
      <c r="CV128" s="713"/>
      <c r="CW128" s="713"/>
      <c r="CX128" s="713"/>
      <c r="CY128" s="713"/>
      <c r="CZ128" s="713"/>
      <c r="DA128" s="713"/>
      <c r="DB128" s="713"/>
      <c r="DC128" s="713"/>
      <c r="DD128" s="713"/>
      <c r="DE128" s="713"/>
      <c r="DF128" s="1024"/>
      <c r="DG128" s="1025" t="s">
        <v>446</v>
      </c>
      <c r="DH128" s="1026"/>
      <c r="DI128" s="1026"/>
      <c r="DJ128" s="1026"/>
      <c r="DK128" s="1026"/>
      <c r="DL128" s="1026" t="s">
        <v>455</v>
      </c>
      <c r="DM128" s="1026"/>
      <c r="DN128" s="1026"/>
      <c r="DO128" s="1026"/>
      <c r="DP128" s="1026"/>
      <c r="DQ128" s="1026" t="s">
        <v>445</v>
      </c>
      <c r="DR128" s="1026"/>
      <c r="DS128" s="1026"/>
      <c r="DT128" s="1026"/>
      <c r="DU128" s="1026"/>
      <c r="DV128" s="1027" t="s">
        <v>445</v>
      </c>
      <c r="DW128" s="1027"/>
      <c r="DX128" s="1027"/>
      <c r="DY128" s="1027"/>
      <c r="DZ128" s="1028"/>
    </row>
    <row r="129" spans="1:131" s="223" customFormat="1" ht="26.25" customHeight="1" x14ac:dyDescent="0.15">
      <c r="A129" s="921" t="s">
        <v>109</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504</v>
      </c>
      <c r="X129" s="1058"/>
      <c r="Y129" s="1058"/>
      <c r="Z129" s="1059"/>
      <c r="AA129" s="945">
        <v>2604245</v>
      </c>
      <c r="AB129" s="946"/>
      <c r="AC129" s="946"/>
      <c r="AD129" s="946"/>
      <c r="AE129" s="947"/>
      <c r="AF129" s="948">
        <v>2788918</v>
      </c>
      <c r="AG129" s="946"/>
      <c r="AH129" s="946"/>
      <c r="AI129" s="946"/>
      <c r="AJ129" s="947"/>
      <c r="AK129" s="948">
        <v>2707726</v>
      </c>
      <c r="AL129" s="946"/>
      <c r="AM129" s="946"/>
      <c r="AN129" s="946"/>
      <c r="AO129" s="947"/>
      <c r="AP129" s="1060"/>
      <c r="AQ129" s="1061"/>
      <c r="AR129" s="1061"/>
      <c r="AS129" s="1061"/>
      <c r="AT129" s="1062"/>
      <c r="AU129" s="226"/>
      <c r="AV129" s="226"/>
      <c r="AW129" s="226"/>
      <c r="AX129" s="1052" t="s">
        <v>505</v>
      </c>
      <c r="AY129" s="910"/>
      <c r="AZ129" s="910"/>
      <c r="BA129" s="910"/>
      <c r="BB129" s="910"/>
      <c r="BC129" s="910"/>
      <c r="BD129" s="910"/>
      <c r="BE129" s="911"/>
      <c r="BF129" s="1053" t="s">
        <v>506</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49"/>
      <c r="CB129" s="249"/>
      <c r="CC129" s="249"/>
      <c r="CD129" s="249"/>
      <c r="CE129" s="249"/>
      <c r="CF129" s="249"/>
      <c r="CG129" s="249"/>
      <c r="CH129" s="249"/>
      <c r="CI129" s="249"/>
      <c r="CJ129" s="249"/>
      <c r="CK129" s="249"/>
      <c r="CL129" s="249"/>
      <c r="CM129" s="249"/>
      <c r="CN129" s="249"/>
      <c r="CO129" s="249"/>
      <c r="CP129" s="249"/>
      <c r="CQ129" s="249"/>
      <c r="CR129" s="249"/>
      <c r="CS129" s="249"/>
      <c r="CT129" s="249"/>
      <c r="CU129" s="249"/>
      <c r="CV129" s="249"/>
      <c r="CW129" s="249"/>
      <c r="CX129" s="249"/>
      <c r="CY129" s="249"/>
      <c r="CZ129" s="249"/>
      <c r="DA129" s="249"/>
      <c r="DB129" s="249"/>
      <c r="DC129" s="249"/>
      <c r="DD129" s="249"/>
      <c r="DE129" s="249"/>
      <c r="DF129" s="249"/>
      <c r="DG129" s="249"/>
      <c r="DH129" s="249"/>
      <c r="DI129" s="249"/>
      <c r="DJ129" s="249"/>
      <c r="DK129" s="249"/>
      <c r="DL129" s="249"/>
      <c r="DM129" s="249"/>
      <c r="DN129" s="249"/>
      <c r="DO129" s="249"/>
      <c r="DP129" s="226"/>
      <c r="DQ129" s="226"/>
      <c r="DR129" s="226"/>
      <c r="DS129" s="226"/>
      <c r="DT129" s="226"/>
      <c r="DU129" s="226"/>
      <c r="DV129" s="226"/>
      <c r="DW129" s="226"/>
      <c r="DX129" s="226"/>
      <c r="DY129" s="226"/>
      <c r="DZ129" s="226"/>
    </row>
    <row r="130" spans="1:131" s="223" customFormat="1" ht="26.25" customHeight="1" x14ac:dyDescent="0.15">
      <c r="A130" s="921" t="s">
        <v>507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508</v>
      </c>
      <c r="X130" s="1058"/>
      <c r="Y130" s="1058"/>
      <c r="Z130" s="1059"/>
      <c r="AA130" s="945">
        <v>370979</v>
      </c>
      <c r="AB130" s="946"/>
      <c r="AC130" s="946"/>
      <c r="AD130" s="946"/>
      <c r="AE130" s="947"/>
      <c r="AF130" s="948">
        <v>347049</v>
      </c>
      <c r="AG130" s="946"/>
      <c r="AH130" s="946"/>
      <c r="AI130" s="946"/>
      <c r="AJ130" s="947"/>
      <c r="AK130" s="948">
        <v>327767</v>
      </c>
      <c r="AL130" s="946"/>
      <c r="AM130" s="946"/>
      <c r="AN130" s="946"/>
      <c r="AO130" s="947"/>
      <c r="AP130" s="1060"/>
      <c r="AQ130" s="1061"/>
      <c r="AR130" s="1061"/>
      <c r="AS130" s="1061"/>
      <c r="AT130" s="1062"/>
      <c r="AU130" s="226"/>
      <c r="AV130" s="226"/>
      <c r="AW130" s="226"/>
      <c r="AX130" s="1052" t="s">
        <v>509</v>
      </c>
      <c r="AY130" s="910"/>
      <c r="AZ130" s="910"/>
      <c r="BA130" s="910"/>
      <c r="BB130" s="910"/>
      <c r="BC130" s="910"/>
      <c r="BD130" s="910"/>
      <c r="BE130" s="911"/>
      <c r="BF130" s="1088">
        <v>7.9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49"/>
      <c r="CB130" s="249"/>
      <c r="CC130" s="249"/>
      <c r="CD130" s="249"/>
      <c r="CE130" s="249"/>
      <c r="CF130" s="249"/>
      <c r="CG130" s="249"/>
      <c r="CH130" s="249"/>
      <c r="CI130" s="249"/>
      <c r="CJ130" s="249"/>
      <c r="CK130" s="249"/>
      <c r="CL130" s="249"/>
      <c r="CM130" s="249"/>
      <c r="CN130" s="249"/>
      <c r="CO130" s="249"/>
      <c r="CP130" s="249"/>
      <c r="CQ130" s="249"/>
      <c r="CR130" s="249"/>
      <c r="CS130" s="249"/>
      <c r="CT130" s="249"/>
      <c r="CU130" s="249"/>
      <c r="CV130" s="249"/>
      <c r="CW130" s="249"/>
      <c r="CX130" s="249"/>
      <c r="CY130" s="249"/>
      <c r="CZ130" s="249"/>
      <c r="DA130" s="249"/>
      <c r="DB130" s="249"/>
      <c r="DC130" s="249"/>
      <c r="DD130" s="249"/>
      <c r="DE130" s="249"/>
      <c r="DF130" s="249"/>
      <c r="DG130" s="249"/>
      <c r="DH130" s="249"/>
      <c r="DI130" s="249"/>
      <c r="DJ130" s="249"/>
      <c r="DK130" s="249"/>
      <c r="DL130" s="249"/>
      <c r="DM130" s="249"/>
      <c r="DN130" s="249"/>
      <c r="DO130" s="249"/>
      <c r="DP130" s="226"/>
      <c r="DQ130" s="226"/>
      <c r="DR130" s="226"/>
      <c r="DS130" s="226"/>
      <c r="DT130" s="226"/>
      <c r="DU130" s="226"/>
      <c r="DV130" s="226"/>
      <c r="DW130" s="226"/>
      <c r="DX130" s="226"/>
      <c r="DY130" s="226"/>
      <c r="DZ130" s="226"/>
    </row>
    <row r="131" spans="1:131" s="223"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510</v>
      </c>
      <c r="X131" s="1095"/>
      <c r="Y131" s="1095"/>
      <c r="Z131" s="1096"/>
      <c r="AA131" s="991">
        <v>2233266</v>
      </c>
      <c r="AB131" s="973"/>
      <c r="AC131" s="973"/>
      <c r="AD131" s="973"/>
      <c r="AE131" s="974"/>
      <c r="AF131" s="972">
        <v>2441869</v>
      </c>
      <c r="AG131" s="973"/>
      <c r="AH131" s="973"/>
      <c r="AI131" s="973"/>
      <c r="AJ131" s="974"/>
      <c r="AK131" s="972">
        <v>2379959</v>
      </c>
      <c r="AL131" s="973"/>
      <c r="AM131" s="973"/>
      <c r="AN131" s="973"/>
      <c r="AO131" s="974"/>
      <c r="AP131" s="1097"/>
      <c r="AQ131" s="1098"/>
      <c r="AR131" s="1098"/>
      <c r="AS131" s="1098"/>
      <c r="AT131" s="1099"/>
      <c r="AU131" s="226"/>
      <c r="AV131" s="226"/>
      <c r="AW131" s="226"/>
      <c r="AX131" s="1070" t="s">
        <v>511</v>
      </c>
      <c r="AY131" s="713"/>
      <c r="AZ131" s="713"/>
      <c r="BA131" s="713"/>
      <c r="BB131" s="713"/>
      <c r="BC131" s="713"/>
      <c r="BD131" s="713"/>
      <c r="BE131" s="1024"/>
      <c r="BF131" s="1071" t="s">
        <v>450</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49"/>
      <c r="CB131" s="249"/>
      <c r="CC131" s="249"/>
      <c r="CD131" s="249"/>
      <c r="CE131" s="249"/>
      <c r="CF131" s="249"/>
      <c r="CG131" s="249"/>
      <c r="CH131" s="249"/>
      <c r="CI131" s="249"/>
      <c r="CJ131" s="249"/>
      <c r="CK131" s="249"/>
      <c r="CL131" s="249"/>
      <c r="CM131" s="249"/>
      <c r="CN131" s="249"/>
      <c r="CO131" s="249"/>
      <c r="CP131" s="249"/>
      <c r="CQ131" s="249"/>
      <c r="CR131" s="249"/>
      <c r="CS131" s="249"/>
      <c r="CT131" s="249"/>
      <c r="CU131" s="249"/>
      <c r="CV131" s="249"/>
      <c r="CW131" s="249"/>
      <c r="CX131" s="249"/>
      <c r="CY131" s="249"/>
      <c r="CZ131" s="249"/>
      <c r="DA131" s="249"/>
      <c r="DB131" s="249"/>
      <c r="DC131" s="249"/>
      <c r="DD131" s="249"/>
      <c r="DE131" s="249"/>
      <c r="DF131" s="249"/>
      <c r="DG131" s="249"/>
      <c r="DH131" s="249"/>
      <c r="DI131" s="249"/>
      <c r="DJ131" s="249"/>
      <c r="DK131" s="249"/>
      <c r="DL131" s="249"/>
      <c r="DM131" s="249"/>
      <c r="DN131" s="249"/>
      <c r="DO131" s="249"/>
      <c r="DP131" s="226"/>
      <c r="DQ131" s="226"/>
      <c r="DR131" s="226"/>
      <c r="DS131" s="226"/>
      <c r="DT131" s="226"/>
      <c r="DU131" s="226"/>
      <c r="DV131" s="226"/>
      <c r="DW131" s="226"/>
      <c r="DX131" s="226"/>
      <c r="DY131" s="226"/>
      <c r="DZ131" s="226"/>
    </row>
    <row r="132" spans="1:131" s="223" customFormat="1" ht="26.25" customHeight="1" x14ac:dyDescent="0.15">
      <c r="A132" s="1077" t="s">
        <v>512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513</v>
      </c>
      <c r="W132" s="1081"/>
      <c r="X132" s="1081"/>
      <c r="Y132" s="1081"/>
      <c r="Z132" s="1082"/>
      <c r="AA132" s="1083">
        <v>7.4686580100000004</v>
      </c>
      <c r="AB132" s="1084"/>
      <c r="AC132" s="1084"/>
      <c r="AD132" s="1084"/>
      <c r="AE132" s="1085"/>
      <c r="AF132" s="1086">
        <v>7.0728200409999999</v>
      </c>
      <c r="AG132" s="1084"/>
      <c r="AH132" s="1084"/>
      <c r="AI132" s="1084"/>
      <c r="AJ132" s="1085"/>
      <c r="AK132" s="1086">
        <v>9.205410681</v>
      </c>
      <c r="AL132" s="1084"/>
      <c r="AM132" s="1084"/>
      <c r="AN132" s="1084"/>
      <c r="AO132" s="1085"/>
      <c r="AP132" s="988"/>
      <c r="AQ132" s="989"/>
      <c r="AR132" s="989"/>
      <c r="AS132" s="989"/>
      <c r="AT132" s="1087"/>
      <c r="AU132" s="250"/>
      <c r="AV132" s="226"/>
      <c r="AW132" s="226"/>
      <c r="AX132" s="226"/>
      <c r="AY132" s="226"/>
      <c r="AZ132" s="226"/>
      <c r="BA132" s="226"/>
      <c r="BB132" s="226"/>
      <c r="BC132" s="226"/>
      <c r="BD132" s="226"/>
      <c r="BE132" s="226"/>
      <c r="BF132" s="226"/>
      <c r="BG132" s="226"/>
      <c r="BH132" s="226"/>
      <c r="BI132" s="226"/>
      <c r="BJ132" s="226"/>
      <c r="BK132" s="226"/>
      <c r="BL132" s="226"/>
      <c r="BM132" s="226"/>
      <c r="BN132" s="226"/>
      <c r="BO132" s="226"/>
      <c r="BP132" s="226"/>
      <c r="BQ132" s="226"/>
      <c r="BR132" s="226"/>
      <c r="BS132" s="227"/>
      <c r="BT132" s="226"/>
      <c r="BU132" s="226"/>
      <c r="BV132" s="226"/>
      <c r="BW132" s="226"/>
      <c r="BX132" s="226"/>
      <c r="BY132" s="226"/>
      <c r="BZ132" s="226"/>
      <c r="CA132" s="249"/>
      <c r="CB132" s="249"/>
      <c r="CC132" s="249"/>
      <c r="CD132" s="249"/>
      <c r="CE132" s="249"/>
      <c r="CF132" s="249"/>
      <c r="CG132" s="249"/>
      <c r="CH132" s="249"/>
      <c r="CI132" s="249"/>
      <c r="CJ132" s="249"/>
      <c r="CK132" s="249"/>
      <c r="CL132" s="249"/>
      <c r="CM132" s="249"/>
      <c r="CN132" s="249"/>
      <c r="CO132" s="249"/>
      <c r="CP132" s="249"/>
      <c r="CQ132" s="249"/>
      <c r="CR132" s="249"/>
      <c r="CS132" s="249"/>
      <c r="CT132" s="249"/>
      <c r="CU132" s="249"/>
      <c r="CV132" s="249"/>
      <c r="CW132" s="249"/>
      <c r="CX132" s="249"/>
      <c r="CY132" s="249"/>
      <c r="CZ132" s="249"/>
      <c r="DA132" s="249"/>
      <c r="DB132" s="249"/>
      <c r="DC132" s="249"/>
      <c r="DD132" s="249"/>
      <c r="DE132" s="249"/>
      <c r="DF132" s="249"/>
      <c r="DG132" s="249"/>
      <c r="DH132" s="249"/>
      <c r="DI132" s="249"/>
      <c r="DJ132" s="249"/>
      <c r="DK132" s="249"/>
      <c r="DL132" s="249"/>
      <c r="DM132" s="249"/>
      <c r="DN132" s="249"/>
      <c r="DO132" s="249"/>
      <c r="DP132" s="226"/>
      <c r="DQ132" s="226"/>
      <c r="DR132" s="226"/>
      <c r="DS132" s="226"/>
      <c r="DT132" s="226"/>
      <c r="DU132" s="226"/>
      <c r="DV132" s="226"/>
      <c r="DW132" s="226"/>
      <c r="DX132" s="226"/>
      <c r="DY132" s="226"/>
      <c r="DZ132" s="226"/>
    </row>
    <row r="133" spans="1:131" s="223"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514</v>
      </c>
      <c r="W133" s="1064"/>
      <c r="X133" s="1064"/>
      <c r="Y133" s="1064"/>
      <c r="Z133" s="1065"/>
      <c r="AA133" s="1066">
        <v>7.2</v>
      </c>
      <c r="AB133" s="1067"/>
      <c r="AC133" s="1067"/>
      <c r="AD133" s="1067"/>
      <c r="AE133" s="1068"/>
      <c r="AF133" s="1066">
        <v>7.2</v>
      </c>
      <c r="AG133" s="1067"/>
      <c r="AH133" s="1067"/>
      <c r="AI133" s="1067"/>
      <c r="AJ133" s="1068"/>
      <c r="AK133" s="1066">
        <v>7.9</v>
      </c>
      <c r="AL133" s="1067"/>
      <c r="AM133" s="1067"/>
      <c r="AN133" s="1067"/>
      <c r="AO133" s="1068"/>
      <c r="AP133" s="1015"/>
      <c r="AQ133" s="1016"/>
      <c r="AR133" s="1016"/>
      <c r="AS133" s="1016"/>
      <c r="AT133" s="1069"/>
      <c r="AU133" s="226"/>
      <c r="AV133" s="226"/>
      <c r="AW133" s="226"/>
      <c r="AX133" s="226"/>
      <c r="AY133" s="226"/>
      <c r="AZ133" s="226"/>
      <c r="BA133" s="226"/>
      <c r="BB133" s="226"/>
      <c r="BC133" s="226"/>
      <c r="BD133" s="226"/>
      <c r="BE133" s="226"/>
      <c r="BF133" s="226"/>
      <c r="BG133" s="226"/>
      <c r="BH133" s="226"/>
      <c r="BI133" s="226"/>
      <c r="BJ133" s="226"/>
      <c r="BK133" s="226"/>
      <c r="BL133" s="226"/>
      <c r="BM133" s="226"/>
      <c r="BN133" s="249"/>
      <c r="BO133" s="249"/>
      <c r="BP133" s="249"/>
      <c r="BQ133" s="249"/>
      <c r="BR133" s="249"/>
      <c r="BS133" s="249"/>
      <c r="BT133" s="249"/>
      <c r="BU133" s="249"/>
      <c r="BV133" s="249"/>
      <c r="BW133" s="249"/>
      <c r="BX133" s="249"/>
      <c r="BY133" s="249"/>
      <c r="BZ133" s="249"/>
      <c r="CA133" s="249"/>
      <c r="CB133" s="249"/>
      <c r="CC133" s="249"/>
      <c r="CD133" s="249"/>
      <c r="CE133" s="249"/>
      <c r="CF133" s="249"/>
      <c r="CG133" s="249"/>
      <c r="CH133" s="249"/>
      <c r="CI133" s="249"/>
      <c r="CJ133" s="249"/>
      <c r="CK133" s="249"/>
      <c r="CL133" s="249"/>
      <c r="CM133" s="249"/>
      <c r="CN133" s="249"/>
      <c r="CO133" s="249"/>
      <c r="CP133" s="249"/>
      <c r="CQ133" s="249"/>
      <c r="CR133" s="249"/>
      <c r="CS133" s="249"/>
      <c r="CT133" s="249"/>
      <c r="CU133" s="249"/>
      <c r="CV133" s="249"/>
      <c r="CW133" s="249"/>
      <c r="CX133" s="249"/>
      <c r="CY133" s="249"/>
      <c r="CZ133" s="249"/>
      <c r="DA133" s="249"/>
      <c r="DB133" s="249"/>
      <c r="DC133" s="249"/>
      <c r="DD133" s="249"/>
      <c r="DE133" s="249"/>
      <c r="DF133" s="249"/>
      <c r="DG133" s="249"/>
      <c r="DH133" s="249"/>
      <c r="DI133" s="249"/>
      <c r="DJ133" s="249"/>
      <c r="DK133" s="249"/>
      <c r="DL133" s="249"/>
      <c r="DM133" s="249"/>
      <c r="DN133" s="249"/>
      <c r="DO133" s="249"/>
      <c r="DP133" s="226"/>
      <c r="DQ133" s="226"/>
      <c r="DR133" s="226"/>
      <c r="DS133" s="226"/>
      <c r="DT133" s="226"/>
      <c r="DU133" s="226"/>
      <c r="DV133" s="226"/>
      <c r="DW133" s="226"/>
      <c r="DX133" s="226"/>
      <c r="DY133" s="226"/>
      <c r="DZ133" s="226"/>
    </row>
    <row r="134" spans="1:131" ht="11.25" customHeight="1" x14ac:dyDescent="0.15">
      <c r="A134" s="251"/>
      <c r="B134" s="251"/>
      <c r="C134" s="251"/>
      <c r="D134" s="251"/>
      <c r="E134" s="251"/>
      <c r="F134" s="251"/>
      <c r="G134" s="251"/>
      <c r="H134" s="251"/>
      <c r="I134" s="251"/>
      <c r="J134" s="251"/>
      <c r="K134" s="251"/>
      <c r="L134" s="251"/>
      <c r="M134" s="251"/>
      <c r="N134" s="251"/>
      <c r="O134" s="251"/>
      <c r="P134" s="251"/>
      <c r="Q134" s="251"/>
      <c r="R134" s="251"/>
      <c r="S134" s="251"/>
      <c r="T134" s="251"/>
      <c r="U134" s="251"/>
      <c r="V134" s="251"/>
      <c r="W134" s="251"/>
      <c r="X134" s="251"/>
      <c r="Y134" s="251"/>
      <c r="Z134" s="251"/>
      <c r="AA134" s="251"/>
      <c r="AB134" s="251"/>
      <c r="AC134" s="251"/>
      <c r="AD134" s="251"/>
      <c r="AE134" s="251"/>
      <c r="AF134" s="251"/>
      <c r="AG134" s="251"/>
      <c r="AH134" s="251"/>
      <c r="AI134" s="251"/>
      <c r="AJ134" s="251"/>
      <c r="AK134" s="251"/>
      <c r="AL134" s="251"/>
      <c r="AM134" s="251"/>
      <c r="AN134" s="251"/>
      <c r="AO134" s="251"/>
      <c r="AP134" s="251"/>
      <c r="AQ134" s="251"/>
      <c r="AR134" s="251"/>
      <c r="AS134" s="251"/>
      <c r="AT134" s="251"/>
      <c r="AU134" s="226"/>
      <c r="AV134" s="226"/>
      <c r="AW134" s="226"/>
      <c r="AX134" s="226"/>
      <c r="AY134" s="226"/>
      <c r="AZ134" s="226"/>
      <c r="BA134" s="226"/>
      <c r="BB134" s="226"/>
      <c r="BC134" s="226"/>
      <c r="BD134" s="226"/>
      <c r="BE134" s="226"/>
      <c r="BF134" s="226"/>
      <c r="BG134" s="226"/>
      <c r="BH134" s="226"/>
      <c r="BI134" s="226"/>
      <c r="BJ134" s="226"/>
      <c r="BK134" s="226"/>
      <c r="BL134" s="226"/>
      <c r="BM134" s="226"/>
      <c r="BN134" s="249"/>
      <c r="BO134" s="249"/>
      <c r="BP134" s="249"/>
      <c r="BQ134" s="249"/>
      <c r="BR134" s="249"/>
      <c r="BS134" s="249"/>
      <c r="BT134" s="249"/>
      <c r="BU134" s="249"/>
      <c r="BV134" s="249"/>
      <c r="BW134" s="249"/>
      <c r="BX134" s="249"/>
      <c r="BY134" s="249"/>
      <c r="BZ134" s="249"/>
      <c r="CA134" s="249"/>
      <c r="CB134" s="249"/>
      <c r="CC134" s="249"/>
      <c r="CD134" s="249"/>
      <c r="CE134" s="249"/>
      <c r="CF134" s="249"/>
      <c r="CG134" s="249"/>
      <c r="CH134" s="249"/>
      <c r="CI134" s="249"/>
      <c r="CJ134" s="249"/>
      <c r="CK134" s="249"/>
      <c r="CL134" s="249"/>
      <c r="CM134" s="249"/>
      <c r="CN134" s="249"/>
      <c r="CO134" s="249"/>
      <c r="CP134" s="249"/>
      <c r="CQ134" s="249"/>
      <c r="CR134" s="249"/>
      <c r="CS134" s="249"/>
      <c r="CT134" s="249"/>
      <c r="CU134" s="249"/>
      <c r="CV134" s="249"/>
      <c r="CW134" s="249"/>
      <c r="CX134" s="249"/>
      <c r="CY134" s="249"/>
      <c r="CZ134" s="249"/>
      <c r="DA134" s="249"/>
      <c r="DB134" s="249"/>
      <c r="DC134" s="249"/>
      <c r="DD134" s="249"/>
      <c r="DE134" s="249"/>
      <c r="DF134" s="249"/>
      <c r="DG134" s="249"/>
      <c r="DH134" s="249"/>
      <c r="DI134" s="249"/>
      <c r="DJ134" s="249"/>
      <c r="DK134" s="249"/>
      <c r="DL134" s="249"/>
      <c r="DM134" s="249"/>
      <c r="DN134" s="249"/>
      <c r="DO134" s="249"/>
      <c r="DP134" s="226"/>
      <c r="DQ134" s="226"/>
      <c r="DR134" s="226"/>
      <c r="DS134" s="226"/>
      <c r="DT134" s="226"/>
      <c r="DU134" s="226"/>
      <c r="DV134" s="226"/>
      <c r="DW134" s="226"/>
      <c r="DX134" s="226"/>
      <c r="DY134" s="226"/>
      <c r="DZ134" s="226"/>
      <c r="EA134" s="223"/>
    </row>
    <row r="135" spans="1:131" ht="14.25" hidden="1" x14ac:dyDescent="0.15">
      <c r="AU135" s="251"/>
      <c r="AV135" s="251"/>
      <c r="AW135" s="251"/>
      <c r="AX135" s="251"/>
      <c r="AY135" s="251"/>
      <c r="AZ135" s="251"/>
      <c r="BA135" s="251"/>
      <c r="BB135" s="251"/>
      <c r="BC135" s="251"/>
      <c r="BD135" s="251"/>
      <c r="BE135" s="251"/>
      <c r="BF135" s="251"/>
      <c r="BG135" s="251"/>
      <c r="BH135" s="251"/>
      <c r="BI135" s="251"/>
      <c r="BJ135" s="251"/>
      <c r="BK135" s="251"/>
      <c r="BL135" s="251"/>
      <c r="BM135" s="251"/>
      <c r="BN135" s="251"/>
      <c r="BO135" s="251"/>
      <c r="BP135" s="251"/>
      <c r="BQ135" s="251"/>
      <c r="BR135" s="251"/>
      <c r="BS135" s="251"/>
      <c r="BT135" s="251"/>
      <c r="BU135" s="251"/>
      <c r="BV135" s="251"/>
      <c r="BW135" s="251"/>
      <c r="BX135" s="251"/>
      <c r="BY135" s="251"/>
      <c r="BZ135" s="251"/>
      <c r="CA135" s="251"/>
      <c r="CB135" s="251"/>
      <c r="CC135" s="251"/>
      <c r="CD135" s="251"/>
      <c r="CE135" s="251"/>
      <c r="CF135" s="251"/>
      <c r="CG135" s="251"/>
      <c r="CH135" s="251"/>
      <c r="CI135" s="251"/>
      <c r="CJ135" s="251"/>
      <c r="CK135" s="251"/>
      <c r="CL135" s="251"/>
      <c r="CM135" s="251"/>
      <c r="CN135" s="251"/>
      <c r="CO135" s="251"/>
      <c r="CP135" s="251"/>
      <c r="CQ135" s="251"/>
      <c r="CR135" s="251"/>
      <c r="CS135" s="251"/>
      <c r="CT135" s="251"/>
      <c r="CU135" s="251"/>
      <c r="CV135" s="251"/>
      <c r="CW135" s="251"/>
      <c r="CX135" s="251"/>
      <c r="CY135" s="251"/>
      <c r="CZ135" s="251"/>
      <c r="DA135" s="251"/>
      <c r="DB135" s="251"/>
      <c r="DC135" s="251"/>
      <c r="DD135" s="251"/>
      <c r="DE135" s="251"/>
      <c r="DF135" s="251"/>
      <c r="DG135" s="251"/>
      <c r="DH135" s="251"/>
      <c r="DI135" s="251"/>
      <c r="DJ135" s="251"/>
      <c r="DK135" s="251"/>
      <c r="DL135" s="251"/>
      <c r="DM135" s="251"/>
      <c r="DN135" s="251"/>
      <c r="DO135" s="251"/>
      <c r="DP135" s="251"/>
      <c r="DQ135" s="251"/>
      <c r="DR135" s="251"/>
      <c r="DS135" s="251"/>
      <c r="DT135" s="251"/>
      <c r="DU135" s="251"/>
      <c r="DV135" s="251"/>
      <c r="DW135" s="251"/>
      <c r="DX135" s="251"/>
      <c r="DY135" s="251"/>
      <c r="DZ135" s="251"/>
    </row>
  </sheetData>
  <sheetProtection algorithmName="SHA-512" hashValue="j2y+lQgj+VWa++5WScctlIWZA+zWMV3O477chgMWOtd/jVZQrRfKlq2BVSCag+rZ+ib5ZKGPN54tLISA0fZQBw==" saltValue="e8jnsu4kCny8wpfN/U1ZB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53" customWidth="1"/>
    <col min="121" max="121" width="0" style="252" hidden="1" customWidth="1"/>
    <col min="122" max="16384" width="9" style="252" hidden="1"/>
  </cols>
  <sheetData>
    <row r="1" spans="1:120" x14ac:dyDescent="0.15">
      <c r="A1" s="25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c r="DM1" s="252"/>
      <c r="DN1" s="252"/>
      <c r="DO1" s="252"/>
      <c r="DP1" s="25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2"/>
    </row>
    <row r="17" spans="119:120" x14ac:dyDescent="0.15">
      <c r="DP17" s="252"/>
    </row>
    <row r="18" spans="119:120" x14ac:dyDescent="0.15"/>
    <row r="19" spans="119:120" x14ac:dyDescent="0.15"/>
    <row r="20" spans="119:120" x14ac:dyDescent="0.15">
      <c r="DO20" s="252"/>
      <c r="DP20" s="252"/>
    </row>
    <row r="21" spans="119:120" x14ac:dyDescent="0.15">
      <c r="DP21" s="252"/>
    </row>
    <row r="22" spans="119:120" x14ac:dyDescent="0.15"/>
    <row r="23" spans="119:120" x14ac:dyDescent="0.15">
      <c r="DO23" s="252"/>
      <c r="DP23" s="252"/>
    </row>
    <row r="24" spans="119:120" x14ac:dyDescent="0.15">
      <c r="DP24" s="252"/>
    </row>
    <row r="25" spans="119:120" x14ac:dyDescent="0.15">
      <c r="DP25" s="252"/>
    </row>
    <row r="26" spans="119:120" x14ac:dyDescent="0.15">
      <c r="DO26" s="252"/>
      <c r="DP26" s="252"/>
    </row>
    <row r="27" spans="119:120" x14ac:dyDescent="0.15"/>
    <row r="28" spans="119:120" x14ac:dyDescent="0.15">
      <c r="DO28" s="252"/>
      <c r="DP28" s="252"/>
    </row>
    <row r="29" spans="119:120" x14ac:dyDescent="0.15">
      <c r="DP29" s="252"/>
    </row>
    <row r="30" spans="119:120" x14ac:dyDescent="0.15"/>
    <row r="31" spans="119:120" x14ac:dyDescent="0.15">
      <c r="DO31" s="252"/>
      <c r="DP31" s="252"/>
    </row>
    <row r="32" spans="119:120" x14ac:dyDescent="0.15"/>
    <row r="33" spans="98:120" x14ac:dyDescent="0.15">
      <c r="DO33" s="252"/>
      <c r="DP33" s="252"/>
    </row>
    <row r="34" spans="98:120" x14ac:dyDescent="0.15">
      <c r="DM34" s="252"/>
    </row>
    <row r="35" spans="98:120" x14ac:dyDescent="0.15">
      <c r="CT35" s="252"/>
      <c r="CU35" s="252"/>
      <c r="CV35" s="252"/>
      <c r="CY35" s="252"/>
      <c r="CZ35" s="252"/>
      <c r="DA35" s="252"/>
      <c r="DD35" s="252"/>
      <c r="DE35" s="252"/>
      <c r="DF35" s="252"/>
      <c r="DI35" s="252"/>
      <c r="DJ35" s="252"/>
      <c r="DK35" s="252"/>
      <c r="DM35" s="252"/>
      <c r="DN35" s="252"/>
      <c r="DO35" s="252"/>
      <c r="DP35" s="252"/>
    </row>
    <row r="36" spans="98:120" x14ac:dyDescent="0.15"/>
    <row r="37" spans="98:120" x14ac:dyDescent="0.15">
      <c r="CW37" s="252"/>
      <c r="DB37" s="252"/>
      <c r="DG37" s="252"/>
      <c r="DL37" s="252"/>
      <c r="DP37" s="252"/>
    </row>
    <row r="38" spans="98:120" x14ac:dyDescent="0.15">
      <c r="CT38" s="252"/>
      <c r="CU38" s="252"/>
      <c r="CV38" s="252"/>
      <c r="CW38" s="252"/>
      <c r="CY38" s="252"/>
      <c r="CZ38" s="252"/>
      <c r="DA38" s="252"/>
      <c r="DB38" s="252"/>
      <c r="DD38" s="252"/>
      <c r="DE38" s="252"/>
      <c r="DF38" s="252"/>
      <c r="DG38" s="252"/>
      <c r="DI38" s="252"/>
      <c r="DJ38" s="252"/>
      <c r="DK38" s="252"/>
      <c r="DL38" s="252"/>
      <c r="DN38" s="252"/>
      <c r="DO38" s="252"/>
      <c r="DP38" s="25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2"/>
      <c r="DO49" s="252"/>
      <c r="DP49" s="25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2"/>
      <c r="CS63" s="252"/>
      <c r="CX63" s="252"/>
      <c r="DC63" s="252"/>
      <c r="DH63" s="252"/>
    </row>
    <row r="64" spans="22:120" x14ac:dyDescent="0.15">
      <c r="V64" s="252"/>
    </row>
    <row r="65" spans="15:120" x14ac:dyDescent="0.15">
      <c r="X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52"/>
      <c r="BF65" s="252"/>
      <c r="BG65" s="252"/>
      <c r="BH65" s="252"/>
      <c r="BI65" s="252"/>
      <c r="BJ65" s="252"/>
      <c r="BK65" s="252"/>
      <c r="BL65" s="252"/>
      <c r="BM65" s="252"/>
      <c r="BN65" s="252"/>
      <c r="BO65" s="252"/>
      <c r="BP65" s="252"/>
      <c r="BQ65" s="252"/>
      <c r="BR65" s="252"/>
      <c r="BS65" s="252"/>
      <c r="BT65" s="252"/>
      <c r="BU65" s="252"/>
      <c r="BV65" s="252"/>
      <c r="BW65" s="252"/>
      <c r="BX65" s="252"/>
      <c r="BY65" s="252"/>
      <c r="BZ65" s="252"/>
      <c r="CA65" s="252"/>
      <c r="CB65" s="252"/>
      <c r="CC65" s="252"/>
      <c r="CD65" s="252"/>
      <c r="CE65" s="252"/>
      <c r="CF65" s="252"/>
      <c r="CG65" s="252"/>
      <c r="CH65" s="252"/>
      <c r="CI65" s="252"/>
      <c r="CJ65" s="252"/>
      <c r="CK65" s="252"/>
      <c r="CL65" s="252"/>
      <c r="CM65" s="252"/>
      <c r="CN65" s="252"/>
      <c r="CO65" s="252"/>
      <c r="CP65" s="252"/>
      <c r="CQ65" s="252"/>
      <c r="CR65" s="252"/>
      <c r="CU65" s="252"/>
      <c r="CZ65" s="252"/>
      <c r="DE65" s="252"/>
      <c r="DJ65" s="252"/>
    </row>
    <row r="66" spans="15:120" x14ac:dyDescent="0.15">
      <c r="Q66" s="252"/>
      <c r="S66" s="252"/>
      <c r="U66" s="252"/>
      <c r="DM66" s="252"/>
    </row>
    <row r="67" spans="15:120" x14ac:dyDescent="0.15">
      <c r="O67" s="252"/>
      <c r="P67" s="252"/>
      <c r="R67" s="252"/>
      <c r="T67" s="252"/>
      <c r="Y67" s="252"/>
      <c r="CT67" s="252"/>
      <c r="CV67" s="252"/>
      <c r="CW67" s="252"/>
      <c r="CY67" s="252"/>
      <c r="DA67" s="252"/>
      <c r="DB67" s="252"/>
      <c r="DD67" s="252"/>
      <c r="DF67" s="252"/>
      <c r="DG67" s="252"/>
      <c r="DI67" s="252"/>
      <c r="DK67" s="252"/>
      <c r="DL67" s="252"/>
      <c r="DN67" s="252"/>
      <c r="DO67" s="252"/>
      <c r="DP67" s="252"/>
    </row>
    <row r="68" spans="15:120" x14ac:dyDescent="0.15"/>
    <row r="69" spans="15:120" x14ac:dyDescent="0.15"/>
    <row r="70" spans="15:120" x14ac:dyDescent="0.15"/>
    <row r="71" spans="15:120" x14ac:dyDescent="0.15"/>
    <row r="72" spans="15:120" x14ac:dyDescent="0.15">
      <c r="DP72" s="252"/>
    </row>
    <row r="73" spans="15:120" x14ac:dyDescent="0.15">
      <c r="DP73" s="25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2"/>
      <c r="CX96" s="252"/>
      <c r="DC96" s="252"/>
      <c r="DH96" s="252"/>
    </row>
    <row r="97" spans="24:120" x14ac:dyDescent="0.15">
      <c r="CS97" s="252"/>
      <c r="CX97" s="252"/>
      <c r="DC97" s="252"/>
      <c r="DH97" s="252"/>
      <c r="DP97" s="253" t="s">
        <v>515</v>
      </c>
    </row>
    <row r="98" spans="24:120" hidden="1" x14ac:dyDescent="0.15">
      <c r="CS98" s="252"/>
      <c r="CX98" s="252"/>
      <c r="DC98" s="252"/>
      <c r="DH98" s="252"/>
    </row>
    <row r="99" spans="24:120" hidden="1" x14ac:dyDescent="0.15">
      <c r="CS99" s="252"/>
      <c r="CX99" s="252"/>
      <c r="DC99" s="252"/>
      <c r="DH99" s="252"/>
    </row>
    <row r="101" spans="24:120" ht="12" hidden="1" customHeight="1" x14ac:dyDescent="0.15">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2"/>
      <c r="BA101" s="252"/>
      <c r="BB101" s="252"/>
      <c r="BC101" s="252"/>
      <c r="BD101" s="252"/>
      <c r="BE101" s="252"/>
      <c r="BF101" s="252"/>
      <c r="BG101" s="252"/>
      <c r="BH101" s="252"/>
      <c r="BI101" s="252"/>
      <c r="BJ101" s="252"/>
      <c r="BK101" s="252"/>
      <c r="BL101" s="252"/>
      <c r="BM101" s="252"/>
      <c r="BN101" s="252"/>
      <c r="BO101" s="252"/>
      <c r="BP101" s="252"/>
      <c r="BQ101" s="252"/>
      <c r="BR101" s="252"/>
      <c r="BS101" s="252"/>
      <c r="BT101" s="252"/>
      <c r="BU101" s="252"/>
      <c r="BV101" s="252"/>
      <c r="BW101" s="252"/>
      <c r="BX101" s="252"/>
      <c r="BY101" s="252"/>
      <c r="BZ101" s="252"/>
      <c r="CA101" s="252"/>
      <c r="CB101" s="252"/>
      <c r="CC101" s="252"/>
      <c r="CD101" s="252"/>
      <c r="CE101" s="252"/>
      <c r="CF101" s="252"/>
      <c r="CG101" s="252"/>
      <c r="CH101" s="252"/>
      <c r="CI101" s="252"/>
      <c r="CJ101" s="252"/>
      <c r="CK101" s="252"/>
      <c r="CL101" s="252"/>
      <c r="CM101" s="252"/>
      <c r="CN101" s="252"/>
      <c r="CO101" s="252"/>
      <c r="CP101" s="252"/>
      <c r="CQ101" s="252"/>
      <c r="CR101" s="252"/>
      <c r="CU101" s="252"/>
      <c r="CZ101" s="252"/>
      <c r="DE101" s="252"/>
      <c r="DJ101" s="252"/>
    </row>
    <row r="102" spans="24:120" ht="1.5" hidden="1" customHeight="1" x14ac:dyDescent="0.15">
      <c r="CU102" s="252"/>
      <c r="CZ102" s="252"/>
      <c r="DE102" s="252"/>
      <c r="DJ102" s="252"/>
      <c r="DM102" s="252"/>
    </row>
    <row r="103" spans="24:120" hidden="1" x14ac:dyDescent="0.15">
      <c r="CT103" s="252"/>
      <c r="CV103" s="252"/>
      <c r="CW103" s="252"/>
      <c r="CY103" s="252"/>
      <c r="DA103" s="252"/>
      <c r="DB103" s="252"/>
      <c r="DD103" s="252"/>
      <c r="DF103" s="252"/>
      <c r="DG103" s="252"/>
      <c r="DI103" s="252"/>
      <c r="DK103" s="252"/>
      <c r="DL103" s="252"/>
      <c r="DM103" s="252"/>
      <c r="DN103" s="252"/>
      <c r="DO103" s="252"/>
      <c r="DP103" s="252"/>
    </row>
    <row r="104" spans="24:120" hidden="1" x14ac:dyDescent="0.15">
      <c r="CV104" s="252"/>
      <c r="CW104" s="252"/>
      <c r="DA104" s="252"/>
      <c r="DB104" s="252"/>
      <c r="DF104" s="252"/>
      <c r="DG104" s="252"/>
      <c r="DK104" s="252"/>
      <c r="DL104" s="252"/>
      <c r="DN104" s="252"/>
      <c r="DO104" s="252"/>
      <c r="DP104" s="252"/>
    </row>
    <row r="105" spans="24:120" ht="12.75" hidden="1" customHeight="1" x14ac:dyDescent="0.15"/>
  </sheetData>
  <sheetProtection algorithmName="SHA-512" hashValue="YwBiO7Xxd+9M2ZluyNLDSD/uvrd3OgAd7uRh/vW0KzpSO2/veZs+VcKWvzTQy1HLmC1RnJL7Kll+mf3Akylo/Q==" saltValue="fIDb0drAh+RVDBPuHvacy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53" customWidth="1"/>
    <col min="117" max="16384" width="9" style="252" hidden="1"/>
  </cols>
  <sheetData>
    <row r="1" spans="2:116" x14ac:dyDescent="0.15">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row>
    <row r="2" spans="2:116" x14ac:dyDescent="0.15"/>
    <row r="3" spans="2:116" x14ac:dyDescent="0.15"/>
    <row r="4" spans="2:116" x14ac:dyDescent="0.15">
      <c r="R4" s="252"/>
      <c r="S4" s="252"/>
      <c r="T4" s="252"/>
      <c r="U4" s="252"/>
      <c r="V4" s="252"/>
      <c r="W4" s="252"/>
      <c r="X4" s="252"/>
      <c r="Y4" s="252"/>
      <c r="Z4" s="252"/>
      <c r="AA4" s="252"/>
      <c r="AB4" s="252"/>
      <c r="AC4" s="252"/>
      <c r="AD4" s="252"/>
      <c r="AE4" s="252"/>
      <c r="AF4" s="252"/>
      <c r="AG4" s="252"/>
      <c r="AH4" s="252"/>
      <c r="AI4" s="252"/>
      <c r="AJ4" s="252"/>
      <c r="AK4" s="252"/>
      <c r="AL4" s="252"/>
      <c r="AM4" s="252"/>
      <c r="AN4" s="252"/>
      <c r="AO4" s="252"/>
      <c r="AP4" s="252"/>
      <c r="AQ4" s="252"/>
      <c r="AR4" s="252"/>
      <c r="AS4" s="252"/>
      <c r="AT4" s="252"/>
      <c r="AU4" s="252"/>
      <c r="AV4" s="252"/>
      <c r="AW4" s="252"/>
      <c r="AX4" s="252"/>
      <c r="AY4" s="252"/>
      <c r="AZ4" s="252"/>
      <c r="BA4" s="252"/>
      <c r="BB4" s="252"/>
      <c r="BC4" s="252"/>
      <c r="BD4" s="252"/>
      <c r="BE4" s="252"/>
      <c r="BF4" s="252"/>
      <c r="BG4" s="252"/>
      <c r="BH4" s="252"/>
      <c r="BI4" s="252"/>
      <c r="BJ4" s="252"/>
      <c r="BK4" s="252"/>
      <c r="BL4" s="252"/>
      <c r="BM4" s="252"/>
      <c r="BN4" s="252"/>
      <c r="BO4" s="252"/>
      <c r="BP4" s="252"/>
      <c r="BQ4" s="252"/>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row>
    <row r="5" spans="2:116" x14ac:dyDescent="0.15">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2"/>
      <c r="AT5" s="252"/>
      <c r="AU5" s="252"/>
      <c r="AV5" s="252"/>
      <c r="AW5" s="252"/>
      <c r="AX5" s="252"/>
      <c r="AY5" s="252"/>
      <c r="AZ5" s="252"/>
      <c r="BA5" s="252"/>
      <c r="BB5" s="252"/>
      <c r="BC5" s="252"/>
      <c r="BD5" s="252"/>
      <c r="BE5" s="252"/>
      <c r="BF5" s="252"/>
      <c r="BG5" s="252"/>
      <c r="BH5" s="252"/>
      <c r="BI5" s="252"/>
      <c r="BJ5" s="252"/>
      <c r="BK5" s="252"/>
      <c r="BL5" s="252"/>
      <c r="BM5" s="252"/>
      <c r="BN5" s="252"/>
      <c r="BO5" s="252"/>
      <c r="BP5" s="252"/>
      <c r="BQ5" s="252"/>
      <c r="BR5" s="252"/>
      <c r="BS5" s="252"/>
      <c r="BT5" s="252"/>
      <c r="BU5" s="252"/>
      <c r="BV5" s="252"/>
      <c r="BW5" s="252"/>
      <c r="BX5" s="252"/>
      <c r="BY5" s="252"/>
      <c r="BZ5" s="252"/>
      <c r="CA5" s="252"/>
      <c r="CB5" s="252"/>
      <c r="CC5" s="252"/>
      <c r="CD5" s="252"/>
      <c r="CE5" s="252"/>
      <c r="CF5" s="252"/>
      <c r="CG5" s="252"/>
      <c r="CH5" s="252"/>
      <c r="CI5" s="252"/>
      <c r="CJ5" s="252"/>
      <c r="CK5" s="252"/>
      <c r="CL5" s="252"/>
      <c r="CM5" s="252"/>
      <c r="CN5" s="252"/>
      <c r="CO5" s="252"/>
      <c r="CP5" s="252"/>
      <c r="CQ5" s="252"/>
      <c r="CR5" s="252"/>
      <c r="CS5" s="252"/>
      <c r="CT5" s="252"/>
      <c r="CU5" s="252"/>
      <c r="CV5" s="252"/>
      <c r="CW5" s="252"/>
      <c r="CX5" s="252"/>
      <c r="CY5" s="252"/>
      <c r="CZ5" s="252"/>
      <c r="DA5" s="252"/>
      <c r="DB5" s="252"/>
      <c r="DC5" s="252"/>
      <c r="DD5" s="252"/>
      <c r="DE5" s="252"/>
      <c r="DF5" s="252"/>
      <c r="DG5" s="252"/>
      <c r="DH5" s="252"/>
      <c r="DI5" s="252"/>
      <c r="DJ5" s="252"/>
      <c r="DK5" s="252"/>
      <c r="DL5" s="25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2"/>
      <c r="J18" s="252"/>
      <c r="K18" s="252"/>
      <c r="L18" s="252"/>
      <c r="M18" s="252"/>
      <c r="N18" s="252"/>
      <c r="O18" s="252"/>
      <c r="P18" s="252"/>
      <c r="Q18" s="252"/>
      <c r="R18" s="252"/>
      <c r="S18" s="252"/>
      <c r="T18" s="252"/>
      <c r="U18" s="252"/>
      <c r="V18" s="252"/>
      <c r="W18" s="252"/>
      <c r="X18" s="252"/>
      <c r="Y18" s="252"/>
      <c r="Z18" s="252"/>
      <c r="AA18" s="252"/>
      <c r="AB18" s="252"/>
      <c r="AC18" s="252"/>
      <c r="AD18" s="252"/>
      <c r="AE18" s="252"/>
      <c r="AF18" s="252"/>
      <c r="AG18" s="252"/>
      <c r="AH18" s="252"/>
      <c r="AI18" s="252"/>
      <c r="AJ18" s="252"/>
      <c r="AK18" s="252"/>
      <c r="AL18" s="252"/>
      <c r="AM18" s="252"/>
      <c r="AN18" s="252"/>
      <c r="AO18" s="252"/>
      <c r="AP18" s="252"/>
      <c r="AQ18" s="252"/>
      <c r="AR18" s="252"/>
      <c r="AS18" s="252"/>
      <c r="AT18" s="252"/>
      <c r="AU18" s="252"/>
      <c r="AV18" s="252"/>
      <c r="AW18" s="252"/>
      <c r="AX18" s="252"/>
      <c r="AY18" s="252"/>
      <c r="AZ18" s="252"/>
      <c r="BA18" s="252"/>
      <c r="BB18" s="252"/>
      <c r="BC18" s="252"/>
      <c r="BD18" s="252"/>
      <c r="BE18" s="252"/>
      <c r="BF18" s="252"/>
      <c r="BG18" s="252"/>
      <c r="BH18" s="252"/>
      <c r="BI18" s="252"/>
      <c r="BJ18" s="252"/>
      <c r="BK18" s="252"/>
      <c r="BL18" s="252"/>
      <c r="BM18" s="252"/>
      <c r="BN18" s="252"/>
      <c r="BO18" s="252"/>
      <c r="BP18" s="252"/>
      <c r="BQ18" s="252"/>
      <c r="BR18" s="252"/>
      <c r="BS18" s="252"/>
      <c r="BT18" s="252"/>
      <c r="BU18" s="252"/>
      <c r="BV18" s="252"/>
      <c r="BW18" s="252"/>
      <c r="BX18" s="252"/>
      <c r="BY18" s="252"/>
      <c r="BZ18" s="252"/>
      <c r="CA18" s="252"/>
      <c r="CB18" s="252"/>
      <c r="CC18" s="252"/>
      <c r="CD18" s="252"/>
      <c r="CE18" s="252"/>
      <c r="CF18" s="252"/>
      <c r="CG18" s="252"/>
      <c r="CH18" s="252"/>
      <c r="CI18" s="252"/>
      <c r="CJ18" s="252"/>
      <c r="CK18" s="252"/>
      <c r="CL18" s="252"/>
      <c r="CM18" s="252"/>
      <c r="CN18" s="252"/>
      <c r="CO18" s="252"/>
      <c r="CP18" s="252"/>
      <c r="CQ18" s="252"/>
      <c r="CR18" s="252"/>
      <c r="CS18" s="252"/>
      <c r="CT18" s="252"/>
      <c r="CU18" s="252"/>
      <c r="CV18" s="252"/>
      <c r="CW18" s="252"/>
      <c r="CX18" s="252"/>
      <c r="CY18" s="252"/>
      <c r="CZ18" s="252"/>
      <c r="DA18" s="252"/>
      <c r="DB18" s="252"/>
      <c r="DC18" s="252"/>
      <c r="DD18" s="252"/>
      <c r="DE18" s="252"/>
      <c r="DF18" s="252"/>
      <c r="DG18" s="252"/>
      <c r="DH18" s="252"/>
      <c r="DI18" s="252"/>
      <c r="DJ18" s="252"/>
      <c r="DK18" s="252"/>
      <c r="DL18" s="252"/>
    </row>
    <row r="19" spans="9:116" x14ac:dyDescent="0.15"/>
    <row r="20" spans="9:116" x14ac:dyDescent="0.15"/>
    <row r="21" spans="9:116" x14ac:dyDescent="0.15">
      <c r="DL21" s="252"/>
    </row>
    <row r="22" spans="9:116" x14ac:dyDescent="0.15">
      <c r="DI22" s="252"/>
      <c r="DJ22" s="252"/>
      <c r="DK22" s="252"/>
      <c r="DL22" s="252"/>
    </row>
    <row r="23" spans="9:116" x14ac:dyDescent="0.15">
      <c r="CY23" s="252"/>
      <c r="CZ23" s="252"/>
      <c r="DA23" s="252"/>
      <c r="DB23" s="252"/>
      <c r="DC23" s="252"/>
      <c r="DD23" s="252"/>
      <c r="DE23" s="252"/>
      <c r="DF23" s="252"/>
      <c r="DG23" s="252"/>
      <c r="DH23" s="252"/>
      <c r="DI23" s="252"/>
      <c r="DJ23" s="252"/>
      <c r="DK23" s="252"/>
      <c r="DL23" s="25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2"/>
      <c r="DA35" s="252"/>
      <c r="DB35" s="252"/>
      <c r="DC35" s="252"/>
      <c r="DD35" s="252"/>
      <c r="DE35" s="252"/>
      <c r="DF35" s="252"/>
      <c r="DG35" s="252"/>
      <c r="DH35" s="252"/>
      <c r="DI35" s="252"/>
      <c r="DJ35" s="252"/>
      <c r="DK35" s="252"/>
      <c r="DL35" s="252"/>
    </row>
    <row r="36" spans="15:116" x14ac:dyDescent="0.15"/>
    <row r="37" spans="15:116" x14ac:dyDescent="0.15">
      <c r="DL37" s="252"/>
    </row>
    <row r="38" spans="15:116" x14ac:dyDescent="0.15">
      <c r="DI38" s="252"/>
      <c r="DJ38" s="252"/>
      <c r="DK38" s="252"/>
      <c r="DL38" s="252"/>
    </row>
    <row r="39" spans="15:116" x14ac:dyDescent="0.15"/>
    <row r="40" spans="15:116" x14ac:dyDescent="0.15"/>
    <row r="41" spans="15:116" x14ac:dyDescent="0.15"/>
    <row r="42" spans="15:116" x14ac:dyDescent="0.15"/>
    <row r="43" spans="15:116" x14ac:dyDescent="0.15">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2"/>
      <c r="AY43" s="252"/>
      <c r="AZ43" s="252"/>
      <c r="BA43" s="252"/>
      <c r="BB43" s="252"/>
      <c r="BC43" s="252"/>
      <c r="BD43" s="252"/>
      <c r="BE43" s="252"/>
      <c r="BF43" s="252"/>
      <c r="BG43" s="252"/>
      <c r="BH43" s="252"/>
      <c r="BI43" s="252"/>
      <c r="BJ43" s="252"/>
      <c r="BK43" s="252"/>
      <c r="BL43" s="252"/>
      <c r="BM43" s="252"/>
      <c r="BN43" s="252"/>
      <c r="BO43" s="252"/>
      <c r="BP43" s="252"/>
      <c r="BQ43" s="252"/>
      <c r="BR43" s="252"/>
      <c r="BS43" s="252"/>
      <c r="BT43" s="252"/>
      <c r="BU43" s="252"/>
      <c r="BV43" s="252"/>
      <c r="BW43" s="252"/>
      <c r="BX43" s="252"/>
      <c r="BY43" s="252"/>
      <c r="BZ43" s="252"/>
      <c r="CA43" s="252"/>
      <c r="CB43" s="252"/>
      <c r="CC43" s="252"/>
      <c r="CD43" s="252"/>
      <c r="CE43" s="252"/>
      <c r="CF43" s="252"/>
      <c r="CG43" s="252"/>
      <c r="CH43" s="252"/>
      <c r="CI43" s="252"/>
      <c r="CJ43" s="252"/>
      <c r="CK43" s="252"/>
      <c r="CL43" s="252"/>
      <c r="CM43" s="252"/>
      <c r="CN43" s="252"/>
      <c r="CO43" s="252"/>
      <c r="CP43" s="252"/>
      <c r="CQ43" s="252"/>
      <c r="CR43" s="252"/>
      <c r="CS43" s="252"/>
      <c r="CT43" s="252"/>
      <c r="CU43" s="252"/>
      <c r="CV43" s="252"/>
      <c r="CW43" s="252"/>
      <c r="CX43" s="252"/>
      <c r="CY43" s="252"/>
      <c r="CZ43" s="252"/>
      <c r="DA43" s="252"/>
      <c r="DB43" s="252"/>
      <c r="DC43" s="252"/>
      <c r="DD43" s="252"/>
      <c r="DE43" s="252"/>
      <c r="DF43" s="252"/>
      <c r="DG43" s="252"/>
      <c r="DH43" s="252"/>
      <c r="DI43" s="252"/>
      <c r="DJ43" s="252"/>
      <c r="DK43" s="252"/>
      <c r="DL43" s="252"/>
    </row>
    <row r="44" spans="15:116" x14ac:dyDescent="0.15">
      <c r="DL44" s="252"/>
    </row>
    <row r="45" spans="15:116" x14ac:dyDescent="0.15"/>
    <row r="46" spans="15:116" x14ac:dyDescent="0.15">
      <c r="DA46" s="252"/>
      <c r="DB46" s="252"/>
      <c r="DC46" s="252"/>
      <c r="DD46" s="252"/>
      <c r="DE46" s="252"/>
      <c r="DF46" s="252"/>
      <c r="DG46" s="252"/>
      <c r="DH46" s="252"/>
      <c r="DI46" s="252"/>
      <c r="DJ46" s="252"/>
      <c r="DK46" s="252"/>
      <c r="DL46" s="252"/>
    </row>
    <row r="47" spans="15:116" x14ac:dyDescent="0.15"/>
    <row r="48" spans="15:116" x14ac:dyDescent="0.15"/>
    <row r="49" spans="104:116" x14ac:dyDescent="0.15"/>
    <row r="50" spans="104:116" x14ac:dyDescent="0.15">
      <c r="CZ50" s="252"/>
      <c r="DA50" s="252"/>
      <c r="DB50" s="252"/>
      <c r="DC50" s="252"/>
      <c r="DD50" s="252"/>
      <c r="DE50" s="252"/>
      <c r="DF50" s="252"/>
      <c r="DG50" s="252"/>
      <c r="DH50" s="252"/>
      <c r="DI50" s="252"/>
      <c r="DJ50" s="252"/>
      <c r="DK50" s="252"/>
      <c r="DL50" s="252"/>
    </row>
    <row r="51" spans="104:116" x14ac:dyDescent="0.15"/>
    <row r="52" spans="104:116" x14ac:dyDescent="0.15"/>
    <row r="53" spans="104:116" x14ac:dyDescent="0.15">
      <c r="DL53" s="25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2"/>
      <c r="DD67" s="252"/>
      <c r="DE67" s="252"/>
      <c r="DF67" s="252"/>
      <c r="DG67" s="252"/>
      <c r="DH67" s="252"/>
      <c r="DI67" s="252"/>
      <c r="DJ67" s="252"/>
      <c r="DK67" s="252"/>
      <c r="DL67" s="25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8hT0deWGgVYyJ26V/zLXA8m5tZFhm7py/HjEuyxZPT1KW8EB3CVYJW8ytmbQ5QrvJeU3w4DE9eNEPeuDz2kVg==" saltValue="GWCd9gn7M3bYnsRj+Yf2t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54" customWidth="1"/>
    <col min="37" max="44" width="17" style="254" customWidth="1"/>
    <col min="45" max="45" width="6.125" style="260" customWidth="1"/>
    <col min="46" max="46" width="3" style="258" customWidth="1"/>
    <col min="47" max="47" width="19.125" style="254" hidden="1" customWidth="1"/>
    <col min="48" max="52" width="12.625" style="254" hidden="1" customWidth="1"/>
    <col min="53" max="16384" width="8.625" style="254" hidden="1"/>
  </cols>
  <sheetData>
    <row r="1" spans="1:46" x14ac:dyDescent="0.15">
      <c r="AS1" s="254"/>
      <c r="AT1" s="254"/>
    </row>
    <row r="2" spans="1:46" x14ac:dyDescent="0.15">
      <c r="AS2" s="254"/>
      <c r="AT2" s="254"/>
    </row>
    <row r="3" spans="1:46" x14ac:dyDescent="0.15">
      <c r="AS3" s="254"/>
      <c r="AT3" s="254"/>
    </row>
    <row r="4" spans="1:46" x14ac:dyDescent="0.15">
      <c r="AS4" s="254"/>
      <c r="AT4" s="254"/>
    </row>
    <row r="5" spans="1:46" ht="17.25" x14ac:dyDescent="0.15">
      <c r="A5" s="255" t="s">
        <v>516</v>
      </c>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7"/>
    </row>
    <row r="6" spans="1:46" x14ac:dyDescent="0.15">
      <c r="A6" s="258"/>
      <c r="AK6" s="259" t="s">
        <v>517</v>
      </c>
      <c r="AL6" s="259"/>
      <c r="AM6" s="259"/>
      <c r="AN6" s="259"/>
    </row>
    <row r="7" spans="1:46" ht="13.5" customHeight="1" x14ac:dyDescent="0.15">
      <c r="A7" s="258"/>
      <c r="AK7" s="261"/>
      <c r="AL7" s="262"/>
      <c r="AM7" s="262"/>
      <c r="AN7" s="263"/>
      <c r="AO7" s="1101" t="s">
        <v>518</v>
      </c>
      <c r="AP7" s="264"/>
      <c r="AQ7" s="265" t="s">
        <v>519</v>
      </c>
      <c r="AR7" s="266"/>
    </row>
    <row r="8" spans="1:46" x14ac:dyDescent="0.15">
      <c r="A8" s="258"/>
      <c r="AK8" s="267"/>
      <c r="AL8" s="268"/>
      <c r="AM8" s="268"/>
      <c r="AN8" s="269"/>
      <c r="AO8" s="1102"/>
      <c r="AP8" s="270" t="s">
        <v>520</v>
      </c>
      <c r="AQ8" s="271" t="s">
        <v>521</v>
      </c>
      <c r="AR8" s="272" t="s">
        <v>522</v>
      </c>
    </row>
    <row r="9" spans="1:46" x14ac:dyDescent="0.15">
      <c r="A9" s="258"/>
      <c r="AK9" s="1103" t="s">
        <v>523</v>
      </c>
      <c r="AL9" s="1104"/>
      <c r="AM9" s="1104"/>
      <c r="AN9" s="1105"/>
      <c r="AO9" s="273">
        <v>740013</v>
      </c>
      <c r="AP9" s="273">
        <v>122519</v>
      </c>
      <c r="AQ9" s="274">
        <v>138583</v>
      </c>
      <c r="AR9" s="275">
        <v>-11.6</v>
      </c>
    </row>
    <row r="10" spans="1:46" ht="13.5" customHeight="1" x14ac:dyDescent="0.15">
      <c r="A10" s="258"/>
      <c r="AK10" s="1103" t="s">
        <v>524</v>
      </c>
      <c r="AL10" s="1104"/>
      <c r="AM10" s="1104"/>
      <c r="AN10" s="1105"/>
      <c r="AO10" s="276">
        <v>95738</v>
      </c>
      <c r="AP10" s="276">
        <v>15851</v>
      </c>
      <c r="AQ10" s="277">
        <v>15847</v>
      </c>
      <c r="AR10" s="278">
        <v>0</v>
      </c>
    </row>
    <row r="11" spans="1:46" ht="13.5" customHeight="1" x14ac:dyDescent="0.15">
      <c r="A11" s="258"/>
      <c r="AK11" s="1103" t="s">
        <v>525</v>
      </c>
      <c r="AL11" s="1104"/>
      <c r="AM11" s="1104"/>
      <c r="AN11" s="1105"/>
      <c r="AO11" s="276" t="s">
        <v>526</v>
      </c>
      <c r="AP11" s="276" t="s">
        <v>526</v>
      </c>
      <c r="AQ11" s="277">
        <v>2224</v>
      </c>
      <c r="AR11" s="278" t="s">
        <v>526</v>
      </c>
    </row>
    <row r="12" spans="1:46" ht="13.5" customHeight="1" x14ac:dyDescent="0.15">
      <c r="A12" s="258"/>
      <c r="AK12" s="1103" t="s">
        <v>527</v>
      </c>
      <c r="AL12" s="1104"/>
      <c r="AM12" s="1104"/>
      <c r="AN12" s="1105"/>
      <c r="AO12" s="276" t="s">
        <v>526</v>
      </c>
      <c r="AP12" s="276" t="s">
        <v>526</v>
      </c>
      <c r="AQ12" s="277" t="s">
        <v>526</v>
      </c>
      <c r="AR12" s="278" t="s">
        <v>526</v>
      </c>
    </row>
    <row r="13" spans="1:46" ht="13.5" customHeight="1" x14ac:dyDescent="0.15">
      <c r="A13" s="258"/>
      <c r="AK13" s="1103" t="s">
        <v>528</v>
      </c>
      <c r="AL13" s="1104"/>
      <c r="AM13" s="1104"/>
      <c r="AN13" s="1105"/>
      <c r="AO13" s="276" t="s">
        <v>526</v>
      </c>
      <c r="AP13" s="276" t="s">
        <v>526</v>
      </c>
      <c r="AQ13" s="277">
        <v>5571</v>
      </c>
      <c r="AR13" s="278" t="s">
        <v>526</v>
      </c>
    </row>
    <row r="14" spans="1:46" ht="13.5" customHeight="1" x14ac:dyDescent="0.15">
      <c r="A14" s="258"/>
      <c r="AK14" s="1103" t="s">
        <v>529</v>
      </c>
      <c r="AL14" s="1104"/>
      <c r="AM14" s="1104"/>
      <c r="AN14" s="1105"/>
      <c r="AO14" s="276" t="s">
        <v>526</v>
      </c>
      <c r="AP14" s="276" t="s">
        <v>526</v>
      </c>
      <c r="AQ14" s="277">
        <v>2766</v>
      </c>
      <c r="AR14" s="278" t="s">
        <v>526</v>
      </c>
    </row>
    <row r="15" spans="1:46" ht="13.5" customHeight="1" x14ac:dyDescent="0.15">
      <c r="A15" s="258"/>
      <c r="AK15" s="1106" t="s">
        <v>530</v>
      </c>
      <c r="AL15" s="1107"/>
      <c r="AM15" s="1107"/>
      <c r="AN15" s="1108"/>
      <c r="AO15" s="276">
        <v>-44566</v>
      </c>
      <c r="AP15" s="276">
        <v>-7378</v>
      </c>
      <c r="AQ15" s="277">
        <v>-9361</v>
      </c>
      <c r="AR15" s="278">
        <v>-21.2</v>
      </c>
    </row>
    <row r="16" spans="1:46" x14ac:dyDescent="0.15">
      <c r="A16" s="258"/>
      <c r="AK16" s="1106" t="s">
        <v>190</v>
      </c>
      <c r="AL16" s="1107"/>
      <c r="AM16" s="1107"/>
      <c r="AN16" s="1108"/>
      <c r="AO16" s="276">
        <v>791185</v>
      </c>
      <c r="AP16" s="276">
        <v>130991</v>
      </c>
      <c r="AQ16" s="277">
        <v>155632</v>
      </c>
      <c r="AR16" s="278">
        <v>-15.8</v>
      </c>
    </row>
    <row r="17" spans="1:46" x14ac:dyDescent="0.15">
      <c r="A17" s="258"/>
    </row>
    <row r="18" spans="1:46" x14ac:dyDescent="0.15">
      <c r="A18" s="258"/>
      <c r="AQ18" s="279"/>
      <c r="AR18" s="279"/>
    </row>
    <row r="19" spans="1:46" x14ac:dyDescent="0.15">
      <c r="A19" s="258"/>
      <c r="AK19" s="254" t="s">
        <v>531</v>
      </c>
    </row>
    <row r="20" spans="1:46" x14ac:dyDescent="0.15">
      <c r="A20" s="258"/>
      <c r="AK20" s="280"/>
      <c r="AL20" s="281"/>
      <c r="AM20" s="281"/>
      <c r="AN20" s="282"/>
      <c r="AO20" s="283" t="s">
        <v>532</v>
      </c>
      <c r="AP20" s="284" t="s">
        <v>533</v>
      </c>
      <c r="AQ20" s="285" t="s">
        <v>534</v>
      </c>
      <c r="AR20" s="286"/>
    </row>
    <row r="21" spans="1:46" s="259" customFormat="1" x14ac:dyDescent="0.15">
      <c r="A21" s="287"/>
      <c r="AK21" s="1109" t="s">
        <v>535</v>
      </c>
      <c r="AL21" s="1110"/>
      <c r="AM21" s="1110"/>
      <c r="AN21" s="1111"/>
      <c r="AO21" s="288">
        <v>10.6</v>
      </c>
      <c r="AP21" s="289">
        <v>13.83</v>
      </c>
      <c r="AQ21" s="290">
        <v>-3.23</v>
      </c>
      <c r="AS21" s="291"/>
      <c r="AT21" s="287"/>
    </row>
    <row r="22" spans="1:46" s="259" customFormat="1" x14ac:dyDescent="0.15">
      <c r="A22" s="287"/>
      <c r="AK22" s="1109" t="s">
        <v>536</v>
      </c>
      <c r="AL22" s="1110"/>
      <c r="AM22" s="1110"/>
      <c r="AN22" s="1111"/>
      <c r="AO22" s="292">
        <v>93.8</v>
      </c>
      <c r="AP22" s="293">
        <v>96.2</v>
      </c>
      <c r="AQ22" s="294">
        <v>-2.4</v>
      </c>
      <c r="AR22" s="279"/>
      <c r="AS22" s="291"/>
      <c r="AT22" s="287"/>
    </row>
    <row r="23" spans="1:46" s="259" customFormat="1" x14ac:dyDescent="0.15">
      <c r="A23" s="287"/>
      <c r="AP23" s="279"/>
      <c r="AQ23" s="279"/>
      <c r="AR23" s="279"/>
      <c r="AS23" s="291"/>
      <c r="AT23" s="287"/>
    </row>
    <row r="24" spans="1:46" s="259" customFormat="1" x14ac:dyDescent="0.15">
      <c r="A24" s="287"/>
      <c r="AP24" s="279"/>
      <c r="AQ24" s="279"/>
      <c r="AR24" s="279"/>
      <c r="AS24" s="291"/>
      <c r="AT24" s="287"/>
    </row>
    <row r="25" spans="1:46" s="259" customFormat="1" x14ac:dyDescent="0.15">
      <c r="A25" s="295"/>
      <c r="B25" s="296"/>
      <c r="C25" s="296"/>
      <c r="D25" s="296"/>
      <c r="E25" s="296"/>
      <c r="F25" s="296"/>
      <c r="G25" s="296"/>
      <c r="H25" s="296"/>
      <c r="I25" s="296"/>
      <c r="J25" s="296"/>
      <c r="K25" s="296"/>
      <c r="L25" s="296"/>
      <c r="M25" s="296"/>
      <c r="N25" s="296"/>
      <c r="O25" s="296"/>
      <c r="P25" s="296"/>
      <c r="Q25" s="296"/>
      <c r="R25" s="296"/>
      <c r="S25" s="296"/>
      <c r="T25" s="296"/>
      <c r="U25" s="296"/>
      <c r="V25" s="296"/>
      <c r="W25" s="296"/>
      <c r="X25" s="296"/>
      <c r="Y25" s="296"/>
      <c r="Z25" s="296"/>
      <c r="AA25" s="296"/>
      <c r="AB25" s="296"/>
      <c r="AC25" s="296"/>
      <c r="AD25" s="296"/>
      <c r="AE25" s="296"/>
      <c r="AF25" s="296"/>
      <c r="AG25" s="296"/>
      <c r="AH25" s="296"/>
      <c r="AI25" s="296"/>
      <c r="AJ25" s="296"/>
      <c r="AK25" s="296"/>
      <c r="AL25" s="296"/>
      <c r="AM25" s="296"/>
      <c r="AN25" s="296"/>
      <c r="AO25" s="296"/>
      <c r="AP25" s="297"/>
      <c r="AQ25" s="297"/>
      <c r="AR25" s="297"/>
      <c r="AS25" s="298"/>
      <c r="AT25" s="287"/>
    </row>
    <row r="26" spans="1:46" s="259" customFormat="1" x14ac:dyDescent="0.15">
      <c r="A26" s="1100" t="s">
        <v>537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99"/>
      <c r="AS27" s="254"/>
      <c r="AT27" s="254"/>
    </row>
    <row r="28" spans="1:46" ht="17.25" x14ac:dyDescent="0.15">
      <c r="A28" s="255" t="s">
        <v>538</v>
      </c>
      <c r="B28" s="256"/>
      <c r="C28" s="256"/>
      <c r="D28" s="256"/>
      <c r="E28" s="256"/>
      <c r="F28" s="256"/>
      <c r="G28" s="256"/>
      <c r="H28" s="256"/>
      <c r="I28" s="256"/>
      <c r="J28" s="256"/>
      <c r="K28" s="256"/>
      <c r="L28" s="256"/>
      <c r="M28" s="256"/>
      <c r="N28" s="256"/>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300"/>
    </row>
    <row r="29" spans="1:46" x14ac:dyDescent="0.15">
      <c r="A29" s="258"/>
      <c r="AK29" s="259" t="s">
        <v>539</v>
      </c>
      <c r="AL29" s="259"/>
      <c r="AM29" s="259"/>
      <c r="AN29" s="259"/>
      <c r="AS29" s="301"/>
    </row>
    <row r="30" spans="1:46" ht="13.5" customHeight="1" x14ac:dyDescent="0.15">
      <c r="A30" s="258"/>
      <c r="AK30" s="261"/>
      <c r="AL30" s="262"/>
      <c r="AM30" s="262"/>
      <c r="AN30" s="263"/>
      <c r="AO30" s="1101" t="s">
        <v>518</v>
      </c>
      <c r="AP30" s="264"/>
      <c r="AQ30" s="265" t="s">
        <v>519</v>
      </c>
      <c r="AR30" s="266"/>
    </row>
    <row r="31" spans="1:46" x14ac:dyDescent="0.15">
      <c r="A31" s="258"/>
      <c r="AK31" s="267"/>
      <c r="AL31" s="268"/>
      <c r="AM31" s="268"/>
      <c r="AN31" s="269"/>
      <c r="AO31" s="1102"/>
      <c r="AP31" s="270" t="s">
        <v>520</v>
      </c>
      <c r="AQ31" s="271" t="s">
        <v>521</v>
      </c>
      <c r="AR31" s="272" t="s">
        <v>522</v>
      </c>
    </row>
    <row r="32" spans="1:46" ht="27" customHeight="1" x14ac:dyDescent="0.15">
      <c r="A32" s="258"/>
      <c r="AK32" s="1117" t="s">
        <v>540</v>
      </c>
      <c r="AL32" s="1118"/>
      <c r="AM32" s="1118"/>
      <c r="AN32" s="1119"/>
      <c r="AO32" s="302">
        <v>328203</v>
      </c>
      <c r="AP32" s="302">
        <v>54338</v>
      </c>
      <c r="AQ32" s="303">
        <v>82029</v>
      </c>
      <c r="AR32" s="304">
        <v>-33.799999999999997</v>
      </c>
    </row>
    <row r="33" spans="1:46" ht="13.5" customHeight="1" x14ac:dyDescent="0.15">
      <c r="A33" s="258"/>
      <c r="AK33" s="1117" t="s">
        <v>541</v>
      </c>
      <c r="AL33" s="1118"/>
      <c r="AM33" s="1118"/>
      <c r="AN33" s="1119"/>
      <c r="AO33" s="302" t="s">
        <v>526</v>
      </c>
      <c r="AP33" s="302" t="s">
        <v>526</v>
      </c>
      <c r="AQ33" s="303" t="s">
        <v>526</v>
      </c>
      <c r="AR33" s="304" t="s">
        <v>526</v>
      </c>
    </row>
    <row r="34" spans="1:46" ht="27" customHeight="1" x14ac:dyDescent="0.15">
      <c r="A34" s="258"/>
      <c r="AK34" s="1117" t="s">
        <v>542</v>
      </c>
      <c r="AL34" s="1118"/>
      <c r="AM34" s="1118"/>
      <c r="AN34" s="1119"/>
      <c r="AO34" s="302" t="s">
        <v>526</v>
      </c>
      <c r="AP34" s="302" t="s">
        <v>526</v>
      </c>
      <c r="AQ34" s="303" t="s">
        <v>526</v>
      </c>
      <c r="AR34" s="304" t="s">
        <v>526</v>
      </c>
    </row>
    <row r="35" spans="1:46" ht="27" customHeight="1" x14ac:dyDescent="0.15">
      <c r="A35" s="258"/>
      <c r="AK35" s="1117" t="s">
        <v>543</v>
      </c>
      <c r="AL35" s="1118"/>
      <c r="AM35" s="1118"/>
      <c r="AN35" s="1119"/>
      <c r="AO35" s="302">
        <v>205679</v>
      </c>
      <c r="AP35" s="302">
        <v>34053</v>
      </c>
      <c r="AQ35" s="303">
        <v>28200</v>
      </c>
      <c r="AR35" s="304">
        <v>20.8</v>
      </c>
    </row>
    <row r="36" spans="1:46" ht="27" customHeight="1" x14ac:dyDescent="0.15">
      <c r="A36" s="258"/>
      <c r="AK36" s="1117" t="s">
        <v>544</v>
      </c>
      <c r="AL36" s="1118"/>
      <c r="AM36" s="1118"/>
      <c r="AN36" s="1119"/>
      <c r="AO36" s="302">
        <v>12970</v>
      </c>
      <c r="AP36" s="302">
        <v>2147</v>
      </c>
      <c r="AQ36" s="303">
        <v>4770</v>
      </c>
      <c r="AR36" s="304">
        <v>-55</v>
      </c>
    </row>
    <row r="37" spans="1:46" ht="13.5" customHeight="1" x14ac:dyDescent="0.15">
      <c r="A37" s="258"/>
      <c r="AK37" s="1117" t="s">
        <v>545</v>
      </c>
      <c r="AL37" s="1118"/>
      <c r="AM37" s="1118"/>
      <c r="AN37" s="1119"/>
      <c r="AO37" s="302" t="s">
        <v>526</v>
      </c>
      <c r="AP37" s="302" t="s">
        <v>526</v>
      </c>
      <c r="AQ37" s="303">
        <v>525</v>
      </c>
      <c r="AR37" s="304" t="s">
        <v>526</v>
      </c>
    </row>
    <row r="38" spans="1:46" ht="27" customHeight="1" x14ac:dyDescent="0.15">
      <c r="A38" s="258"/>
      <c r="AK38" s="1120" t="s">
        <v>546</v>
      </c>
      <c r="AL38" s="1121"/>
      <c r="AM38" s="1121"/>
      <c r="AN38" s="1122"/>
      <c r="AO38" s="305" t="s">
        <v>526</v>
      </c>
      <c r="AP38" s="305" t="s">
        <v>526</v>
      </c>
      <c r="AQ38" s="306">
        <v>4</v>
      </c>
      <c r="AR38" s="294" t="s">
        <v>526</v>
      </c>
      <c r="AS38" s="301"/>
    </row>
    <row r="39" spans="1:46" x14ac:dyDescent="0.15">
      <c r="A39" s="258"/>
      <c r="AK39" s="1120" t="s">
        <v>547</v>
      </c>
      <c r="AL39" s="1121"/>
      <c r="AM39" s="1121"/>
      <c r="AN39" s="1122"/>
      <c r="AO39" s="302" t="s">
        <v>526</v>
      </c>
      <c r="AP39" s="302" t="s">
        <v>526</v>
      </c>
      <c r="AQ39" s="303">
        <v>-1861</v>
      </c>
      <c r="AR39" s="304" t="s">
        <v>526</v>
      </c>
      <c r="AS39" s="301"/>
    </row>
    <row r="40" spans="1:46" ht="27" customHeight="1" x14ac:dyDescent="0.15">
      <c r="A40" s="258"/>
      <c r="AK40" s="1117" t="s">
        <v>548</v>
      </c>
      <c r="AL40" s="1118"/>
      <c r="AM40" s="1118"/>
      <c r="AN40" s="1119"/>
      <c r="AO40" s="302">
        <v>-327767</v>
      </c>
      <c r="AP40" s="302">
        <v>-54266</v>
      </c>
      <c r="AQ40" s="303">
        <v>-76879</v>
      </c>
      <c r="AR40" s="304">
        <v>-29.4</v>
      </c>
      <c r="AS40" s="301"/>
    </row>
    <row r="41" spans="1:46" x14ac:dyDescent="0.15">
      <c r="A41" s="258"/>
      <c r="AK41" s="1123" t="s">
        <v>304</v>
      </c>
      <c r="AL41" s="1124"/>
      <c r="AM41" s="1124"/>
      <c r="AN41" s="1125"/>
      <c r="AO41" s="302">
        <v>219085</v>
      </c>
      <c r="AP41" s="302">
        <v>36272</v>
      </c>
      <c r="AQ41" s="303">
        <v>36788</v>
      </c>
      <c r="AR41" s="304">
        <v>-1.4</v>
      </c>
      <c r="AS41" s="301"/>
    </row>
    <row r="42" spans="1:46" x14ac:dyDescent="0.15">
      <c r="A42" s="258"/>
      <c r="AK42" s="307" t="s">
        <v>549</v>
      </c>
      <c r="AQ42" s="279"/>
      <c r="AR42" s="279"/>
      <c r="AS42" s="301"/>
    </row>
    <row r="43" spans="1:46" x14ac:dyDescent="0.15">
      <c r="A43" s="258"/>
      <c r="AP43" s="308"/>
      <c r="AQ43" s="279"/>
      <c r="AS43" s="301"/>
    </row>
    <row r="44" spans="1:46" x14ac:dyDescent="0.15">
      <c r="A44" s="258"/>
      <c r="AQ44" s="279"/>
    </row>
    <row r="45" spans="1:46" x14ac:dyDescent="0.15">
      <c r="A45" s="256"/>
      <c r="B45" s="256"/>
      <c r="C45" s="256"/>
      <c r="D45" s="256"/>
      <c r="E45" s="256"/>
      <c r="F45" s="256"/>
      <c r="G45" s="256"/>
      <c r="H45" s="256"/>
      <c r="I45" s="256"/>
      <c r="J45" s="256"/>
      <c r="K45" s="256"/>
      <c r="L45" s="256"/>
      <c r="M45" s="256"/>
      <c r="N45" s="256"/>
      <c r="O45" s="256"/>
      <c r="P45" s="256"/>
      <c r="Q45" s="256"/>
      <c r="R45" s="256"/>
      <c r="S45" s="256"/>
      <c r="T45" s="256"/>
      <c r="U45" s="256"/>
      <c r="V45" s="256"/>
      <c r="W45" s="256"/>
      <c r="X45" s="256"/>
      <c r="Y45" s="256"/>
      <c r="Z45" s="256"/>
      <c r="AA45" s="256"/>
      <c r="AB45" s="256"/>
      <c r="AC45" s="256"/>
      <c r="AD45" s="256"/>
      <c r="AE45" s="256"/>
      <c r="AF45" s="256"/>
      <c r="AG45" s="256"/>
      <c r="AH45" s="256"/>
      <c r="AI45" s="256"/>
      <c r="AJ45" s="256"/>
      <c r="AK45" s="256"/>
      <c r="AL45" s="256"/>
      <c r="AM45" s="256"/>
      <c r="AN45" s="256"/>
      <c r="AO45" s="256"/>
      <c r="AP45" s="256"/>
      <c r="AQ45" s="309"/>
      <c r="AR45" s="256"/>
      <c r="AS45" s="256"/>
      <c r="AT45" s="254"/>
    </row>
    <row r="46" spans="1:46" x14ac:dyDescent="0.15">
      <c r="A46" s="310"/>
      <c r="B46" s="310"/>
      <c r="C46" s="310"/>
      <c r="D46" s="310"/>
      <c r="E46" s="310"/>
      <c r="F46" s="310"/>
      <c r="G46" s="310"/>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c r="AE46" s="310"/>
      <c r="AF46" s="310"/>
      <c r="AG46" s="310"/>
      <c r="AH46" s="310"/>
      <c r="AI46" s="310"/>
      <c r="AJ46" s="310"/>
      <c r="AK46" s="310"/>
      <c r="AL46" s="310"/>
      <c r="AM46" s="310"/>
      <c r="AN46" s="310"/>
      <c r="AO46" s="310"/>
      <c r="AP46" s="310"/>
      <c r="AQ46" s="310"/>
      <c r="AR46" s="310"/>
      <c r="AS46" s="310"/>
      <c r="AT46" s="254"/>
    </row>
    <row r="47" spans="1:46" ht="17.25" customHeight="1" x14ac:dyDescent="0.15">
      <c r="A47" s="311" t="s">
        <v>550</v>
      </c>
    </row>
    <row r="48" spans="1:46" x14ac:dyDescent="0.15">
      <c r="A48" s="258"/>
      <c r="AK48" s="312" t="s">
        <v>551</v>
      </c>
      <c r="AL48" s="312"/>
      <c r="AM48" s="312"/>
      <c r="AN48" s="312"/>
      <c r="AO48" s="312"/>
      <c r="AP48" s="312"/>
      <c r="AQ48" s="313"/>
      <c r="AR48" s="312"/>
    </row>
    <row r="49" spans="1:44" ht="13.5" customHeight="1" x14ac:dyDescent="0.15">
      <c r="A49" s="258"/>
      <c r="AK49" s="314"/>
      <c r="AL49" s="315"/>
      <c r="AM49" s="1112" t="s">
        <v>518</v>
      </c>
      <c r="AN49" s="1114" t="s">
        <v>552</v>
      </c>
      <c r="AO49" s="1115"/>
      <c r="AP49" s="1115"/>
      <c r="AQ49" s="1115"/>
      <c r="AR49" s="1116"/>
    </row>
    <row r="50" spans="1:44" x14ac:dyDescent="0.15">
      <c r="A50" s="258"/>
      <c r="AK50" s="316"/>
      <c r="AL50" s="317"/>
      <c r="AM50" s="1113"/>
      <c r="AN50" s="318" t="s">
        <v>553</v>
      </c>
      <c r="AO50" s="319" t="s">
        <v>554</v>
      </c>
      <c r="AP50" s="320" t="s">
        <v>555</v>
      </c>
      <c r="AQ50" s="321" t="s">
        <v>556</v>
      </c>
      <c r="AR50" s="322" t="s">
        <v>557</v>
      </c>
    </row>
    <row r="51" spans="1:44" x14ac:dyDescent="0.15">
      <c r="A51" s="258"/>
      <c r="AK51" s="314" t="s">
        <v>558</v>
      </c>
      <c r="AL51" s="315"/>
      <c r="AM51" s="323">
        <v>595647</v>
      </c>
      <c r="AN51" s="324">
        <v>93172</v>
      </c>
      <c r="AO51" s="325">
        <v>-15.1</v>
      </c>
      <c r="AP51" s="326">
        <v>114790</v>
      </c>
      <c r="AQ51" s="327">
        <v>-6.6</v>
      </c>
      <c r="AR51" s="328">
        <v>-8.5</v>
      </c>
    </row>
    <row r="52" spans="1:44" x14ac:dyDescent="0.15">
      <c r="A52" s="258"/>
      <c r="AK52" s="329"/>
      <c r="AL52" s="330" t="s">
        <v>559</v>
      </c>
      <c r="AM52" s="331">
        <v>363358</v>
      </c>
      <c r="AN52" s="332">
        <v>56837</v>
      </c>
      <c r="AO52" s="333">
        <v>22.3</v>
      </c>
      <c r="AP52" s="334">
        <v>55601</v>
      </c>
      <c r="AQ52" s="335">
        <v>-15.5</v>
      </c>
      <c r="AR52" s="336">
        <v>37.799999999999997</v>
      </c>
    </row>
    <row r="53" spans="1:44" x14ac:dyDescent="0.15">
      <c r="A53" s="258"/>
      <c r="AK53" s="314" t="s">
        <v>560</v>
      </c>
      <c r="AL53" s="315"/>
      <c r="AM53" s="323">
        <v>569885</v>
      </c>
      <c r="AN53" s="324">
        <v>89873</v>
      </c>
      <c r="AO53" s="325">
        <v>-3.5</v>
      </c>
      <c r="AP53" s="326">
        <v>126262</v>
      </c>
      <c r="AQ53" s="327">
        <v>10</v>
      </c>
      <c r="AR53" s="328">
        <v>-13.5</v>
      </c>
    </row>
    <row r="54" spans="1:44" x14ac:dyDescent="0.15">
      <c r="A54" s="258"/>
      <c r="AK54" s="329"/>
      <c r="AL54" s="330" t="s">
        <v>559</v>
      </c>
      <c r="AM54" s="331">
        <v>487606</v>
      </c>
      <c r="AN54" s="332">
        <v>76897</v>
      </c>
      <c r="AO54" s="333">
        <v>35.299999999999997</v>
      </c>
      <c r="AP54" s="334">
        <v>56769</v>
      </c>
      <c r="AQ54" s="335">
        <v>2.1</v>
      </c>
      <c r="AR54" s="336">
        <v>33.200000000000003</v>
      </c>
    </row>
    <row r="55" spans="1:44" x14ac:dyDescent="0.15">
      <c r="A55" s="258"/>
      <c r="AK55" s="314" t="s">
        <v>561</v>
      </c>
      <c r="AL55" s="315"/>
      <c r="AM55" s="323">
        <v>892261</v>
      </c>
      <c r="AN55" s="324">
        <v>142830</v>
      </c>
      <c r="AO55" s="325">
        <v>58.9</v>
      </c>
      <c r="AP55" s="326">
        <v>126525</v>
      </c>
      <c r="AQ55" s="327">
        <v>0.2</v>
      </c>
      <c r="AR55" s="328">
        <v>58.7</v>
      </c>
    </row>
    <row r="56" spans="1:44" x14ac:dyDescent="0.15">
      <c r="A56" s="258"/>
      <c r="AK56" s="329"/>
      <c r="AL56" s="330" t="s">
        <v>559</v>
      </c>
      <c r="AM56" s="331">
        <v>704289</v>
      </c>
      <c r="AN56" s="332">
        <v>112740</v>
      </c>
      <c r="AO56" s="333">
        <v>46.6</v>
      </c>
      <c r="AP56" s="334">
        <v>67052</v>
      </c>
      <c r="AQ56" s="335">
        <v>18.100000000000001</v>
      </c>
      <c r="AR56" s="336">
        <v>28.5</v>
      </c>
    </row>
    <row r="57" spans="1:44" x14ac:dyDescent="0.15">
      <c r="A57" s="258"/>
      <c r="AK57" s="314" t="s">
        <v>562</v>
      </c>
      <c r="AL57" s="315"/>
      <c r="AM57" s="323">
        <v>1002234</v>
      </c>
      <c r="AN57" s="324">
        <v>164112</v>
      </c>
      <c r="AO57" s="325">
        <v>14.9</v>
      </c>
      <c r="AP57" s="326">
        <v>122054</v>
      </c>
      <c r="AQ57" s="327">
        <v>-3.5</v>
      </c>
      <c r="AR57" s="328">
        <v>18.399999999999999</v>
      </c>
    </row>
    <row r="58" spans="1:44" x14ac:dyDescent="0.15">
      <c r="A58" s="258"/>
      <c r="AK58" s="329"/>
      <c r="AL58" s="330" t="s">
        <v>559</v>
      </c>
      <c r="AM58" s="331">
        <v>924943</v>
      </c>
      <c r="AN58" s="332">
        <v>151456</v>
      </c>
      <c r="AO58" s="333">
        <v>34.299999999999997</v>
      </c>
      <c r="AP58" s="334">
        <v>68298</v>
      </c>
      <c r="AQ58" s="335">
        <v>1.9</v>
      </c>
      <c r="AR58" s="336">
        <v>32.4</v>
      </c>
    </row>
    <row r="59" spans="1:44" x14ac:dyDescent="0.15">
      <c r="A59" s="258"/>
      <c r="AK59" s="314" t="s">
        <v>563</v>
      </c>
      <c r="AL59" s="315"/>
      <c r="AM59" s="323">
        <v>1474822</v>
      </c>
      <c r="AN59" s="324">
        <v>244176</v>
      </c>
      <c r="AO59" s="325">
        <v>48.8</v>
      </c>
      <c r="AP59" s="326">
        <v>111644</v>
      </c>
      <c r="AQ59" s="327">
        <v>-8.5</v>
      </c>
      <c r="AR59" s="328">
        <v>57.3</v>
      </c>
    </row>
    <row r="60" spans="1:44" x14ac:dyDescent="0.15">
      <c r="A60" s="258"/>
      <c r="AK60" s="329"/>
      <c r="AL60" s="330" t="s">
        <v>559</v>
      </c>
      <c r="AM60" s="331">
        <v>1314880</v>
      </c>
      <c r="AN60" s="332">
        <v>217695</v>
      </c>
      <c r="AO60" s="333">
        <v>43.7</v>
      </c>
      <c r="AP60" s="334">
        <v>66606</v>
      </c>
      <c r="AQ60" s="335">
        <v>-2.5</v>
      </c>
      <c r="AR60" s="336">
        <v>46.2</v>
      </c>
    </row>
    <row r="61" spans="1:44" x14ac:dyDescent="0.15">
      <c r="A61" s="258"/>
      <c r="AK61" s="314" t="s">
        <v>564</v>
      </c>
      <c r="AL61" s="337"/>
      <c r="AM61" s="323">
        <v>906970</v>
      </c>
      <c r="AN61" s="324">
        <v>146833</v>
      </c>
      <c r="AO61" s="325">
        <v>20.8</v>
      </c>
      <c r="AP61" s="326">
        <v>120255</v>
      </c>
      <c r="AQ61" s="338">
        <v>-1.7</v>
      </c>
      <c r="AR61" s="328">
        <v>22.5</v>
      </c>
    </row>
    <row r="62" spans="1:44" x14ac:dyDescent="0.15">
      <c r="A62" s="258"/>
      <c r="AK62" s="329"/>
      <c r="AL62" s="330" t="s">
        <v>559</v>
      </c>
      <c r="AM62" s="331">
        <v>759015</v>
      </c>
      <c r="AN62" s="332">
        <v>123125</v>
      </c>
      <c r="AO62" s="333">
        <v>36.4</v>
      </c>
      <c r="AP62" s="334">
        <v>62865</v>
      </c>
      <c r="AQ62" s="335">
        <v>0.8</v>
      </c>
      <c r="AR62" s="336">
        <v>35.6</v>
      </c>
    </row>
    <row r="63" spans="1:44" x14ac:dyDescent="0.15">
      <c r="A63" s="258"/>
    </row>
    <row r="64" spans="1:44" x14ac:dyDescent="0.15">
      <c r="A64" s="258"/>
    </row>
    <row r="65" spans="1:46" x14ac:dyDescent="0.15">
      <c r="A65" s="258"/>
    </row>
    <row r="66" spans="1:46" x14ac:dyDescent="0.15">
      <c r="A66" s="339"/>
      <c r="B66" s="310"/>
      <c r="C66" s="310"/>
      <c r="D66" s="310"/>
      <c r="E66" s="310"/>
      <c r="F66" s="310"/>
      <c r="G66" s="310"/>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0"/>
      <c r="AF66" s="310"/>
      <c r="AG66" s="310"/>
      <c r="AH66" s="310"/>
      <c r="AI66" s="310"/>
      <c r="AJ66" s="310"/>
      <c r="AK66" s="310"/>
      <c r="AL66" s="310"/>
      <c r="AM66" s="310"/>
      <c r="AN66" s="310"/>
      <c r="AO66" s="310"/>
      <c r="AP66" s="310"/>
      <c r="AQ66" s="310"/>
      <c r="AR66" s="310"/>
      <c r="AS66" s="340"/>
    </row>
    <row r="67" spans="1:46" ht="13.5" hidden="1" customHeight="1" x14ac:dyDescent="0.15">
      <c r="AS67" s="254"/>
      <c r="AT67" s="254"/>
    </row>
    <row r="70" spans="1:46" hidden="1" x14ac:dyDescent="0.15"/>
    <row r="71" spans="1:46" hidden="1" x14ac:dyDescent="0.15"/>
    <row r="72" spans="1:46" hidden="1" x14ac:dyDescent="0.15"/>
    <row r="73" spans="1:46" hidden="1" x14ac:dyDescent="0.15"/>
  </sheetData>
  <sheetProtection algorithmName="SHA-512" hashValue="ZLoLcdgoYGP7RP0FWeN08tVUHQJFqOzt50q8Cj1W2oDYoJNwY5DiYj5j/d55QQkJ29w67bWM0ZyAg+7nW6MVBA==" saltValue="EUu4cNrWFe6jLGEE10NgX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53" customWidth="1"/>
    <col min="126" max="16384" width="9" style="252" hidden="1"/>
  </cols>
  <sheetData>
    <row r="1" spans="2:125" ht="13.5" customHeight="1" x14ac:dyDescent="0.15">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c r="DM1" s="252"/>
      <c r="DN1" s="252"/>
      <c r="DO1" s="252"/>
      <c r="DP1" s="252"/>
      <c r="DQ1" s="252"/>
      <c r="DR1" s="252"/>
      <c r="DS1" s="252"/>
      <c r="DT1" s="252"/>
      <c r="DU1" s="252"/>
    </row>
    <row r="2" spans="2:125" x14ac:dyDescent="0.15">
      <c r="B2" s="252"/>
      <c r="DG2" s="252"/>
    </row>
    <row r="3" spans="2:125" x14ac:dyDescent="0.15">
      <c r="C3" s="252"/>
      <c r="D3" s="252"/>
      <c r="E3" s="252"/>
      <c r="F3" s="252"/>
      <c r="G3" s="252"/>
      <c r="H3" s="252"/>
      <c r="I3" s="252"/>
      <c r="J3" s="252"/>
      <c r="K3" s="252"/>
      <c r="L3" s="252"/>
      <c r="M3" s="252"/>
      <c r="N3" s="252"/>
      <c r="O3" s="252"/>
      <c r="P3" s="252"/>
      <c r="Q3" s="252"/>
      <c r="R3" s="252"/>
      <c r="S3" s="252"/>
      <c r="T3" s="252"/>
      <c r="U3" s="252"/>
      <c r="V3" s="252"/>
      <c r="W3" s="252"/>
      <c r="X3" s="252"/>
      <c r="Y3" s="252"/>
      <c r="Z3" s="252"/>
      <c r="AA3" s="252"/>
      <c r="AB3" s="252"/>
      <c r="AC3" s="252"/>
      <c r="AD3" s="252"/>
      <c r="AE3" s="252"/>
      <c r="AF3" s="252"/>
      <c r="AG3" s="252"/>
      <c r="AH3" s="252"/>
      <c r="AI3" s="252"/>
      <c r="AJ3" s="252"/>
      <c r="AK3" s="252"/>
      <c r="AL3" s="252"/>
      <c r="AM3" s="252"/>
      <c r="AN3" s="252"/>
      <c r="AO3" s="252"/>
      <c r="AP3" s="252"/>
      <c r="AQ3" s="252"/>
      <c r="AR3" s="252"/>
      <c r="AS3" s="252"/>
      <c r="AT3" s="252"/>
      <c r="AU3" s="252"/>
      <c r="AV3" s="252"/>
      <c r="AW3" s="252"/>
      <c r="AX3" s="252"/>
      <c r="AY3" s="252"/>
      <c r="AZ3" s="252"/>
      <c r="BA3" s="252"/>
      <c r="BB3" s="252"/>
      <c r="BC3" s="252"/>
      <c r="BD3" s="252"/>
      <c r="BE3" s="252"/>
      <c r="BF3" s="252"/>
      <c r="BG3" s="252"/>
      <c r="BH3" s="252"/>
      <c r="BI3" s="252"/>
      <c r="BJ3" s="252"/>
      <c r="BK3" s="252"/>
      <c r="BL3" s="252"/>
      <c r="BM3" s="252"/>
      <c r="BN3" s="252"/>
      <c r="BO3" s="252"/>
      <c r="BP3" s="252"/>
      <c r="BQ3" s="252"/>
      <c r="BR3" s="252"/>
      <c r="BS3" s="252"/>
      <c r="BT3" s="252"/>
      <c r="BU3" s="252"/>
      <c r="BV3" s="252"/>
      <c r="BW3" s="252"/>
      <c r="BX3" s="252"/>
      <c r="BY3" s="252"/>
      <c r="BZ3" s="252"/>
      <c r="CA3" s="252"/>
      <c r="CB3" s="252"/>
      <c r="CC3" s="252"/>
      <c r="CD3" s="252"/>
      <c r="CE3" s="252"/>
      <c r="CF3" s="252"/>
      <c r="CG3" s="252"/>
      <c r="CH3" s="252"/>
      <c r="CI3" s="252"/>
      <c r="CJ3" s="252"/>
      <c r="CK3" s="252"/>
      <c r="CL3" s="252"/>
      <c r="CM3" s="252"/>
      <c r="CN3" s="252"/>
      <c r="CO3" s="252"/>
      <c r="CP3" s="252"/>
      <c r="CQ3" s="252"/>
      <c r="CR3" s="252"/>
      <c r="CS3" s="252"/>
      <c r="CT3" s="252"/>
      <c r="CU3" s="252"/>
      <c r="CV3" s="252"/>
      <c r="CW3" s="252"/>
      <c r="CX3" s="252"/>
      <c r="CY3" s="252"/>
      <c r="CZ3" s="252"/>
      <c r="DA3" s="252"/>
      <c r="DB3" s="252"/>
      <c r="DC3" s="252"/>
      <c r="DD3" s="252"/>
      <c r="DE3" s="252"/>
      <c r="DF3" s="252"/>
      <c r="DH3" s="252"/>
      <c r="DI3" s="252"/>
      <c r="DJ3" s="252"/>
      <c r="DK3" s="252"/>
      <c r="DL3" s="252"/>
      <c r="DM3" s="252"/>
      <c r="DN3" s="252"/>
      <c r="DO3" s="252"/>
      <c r="DP3" s="252"/>
      <c r="DQ3" s="252"/>
      <c r="DR3" s="252"/>
      <c r="DS3" s="252"/>
      <c r="DT3" s="252"/>
      <c r="DU3" s="252"/>
    </row>
    <row r="4" spans="2:125" x14ac:dyDescent="0.15"/>
    <row r="5" spans="2:125" x14ac:dyDescent="0.15"/>
    <row r="6" spans="2:125" x14ac:dyDescent="0.15"/>
    <row r="7" spans="2:125" x14ac:dyDescent="0.15"/>
    <row r="8" spans="2:125" x14ac:dyDescent="0.15"/>
    <row r="9" spans="2:125" x14ac:dyDescent="0.15">
      <c r="DU9" s="25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2"/>
    </row>
    <row r="18" spans="125:125" x14ac:dyDescent="0.15"/>
    <row r="19" spans="125:125" x14ac:dyDescent="0.15"/>
    <row r="20" spans="125:125" x14ac:dyDescent="0.15">
      <c r="DU20" s="252"/>
    </row>
    <row r="21" spans="125:125" x14ac:dyDescent="0.15">
      <c r="DU21" s="25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2"/>
    </row>
    <row r="29" spans="125:125" x14ac:dyDescent="0.15"/>
    <row r="30" spans="125:125" x14ac:dyDescent="0.15"/>
    <row r="31" spans="125:125" x14ac:dyDescent="0.15"/>
    <row r="32" spans="125:125" x14ac:dyDescent="0.15"/>
    <row r="33" spans="2:125" x14ac:dyDescent="0.15">
      <c r="B33" s="252"/>
      <c r="G33" s="252"/>
      <c r="I33" s="252"/>
    </row>
    <row r="34" spans="2:125" x14ac:dyDescent="0.15">
      <c r="C34" s="252"/>
      <c r="P34" s="252"/>
      <c r="DE34" s="252"/>
      <c r="DH34" s="252"/>
    </row>
    <row r="35" spans="2:125" x14ac:dyDescent="0.15">
      <c r="D35" s="252"/>
      <c r="E35" s="252"/>
      <c r="DG35" s="252"/>
      <c r="DJ35" s="252"/>
      <c r="DP35" s="252"/>
      <c r="DQ35" s="252"/>
      <c r="DR35" s="252"/>
      <c r="DS35" s="252"/>
      <c r="DT35" s="252"/>
      <c r="DU35" s="252"/>
    </row>
    <row r="36" spans="2:125" x14ac:dyDescent="0.15">
      <c r="F36" s="252"/>
      <c r="H36" s="252"/>
      <c r="J36" s="252"/>
      <c r="K36" s="252"/>
      <c r="L36" s="252"/>
      <c r="M36" s="252"/>
      <c r="N36" s="252"/>
      <c r="O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2"/>
      <c r="AY36" s="252"/>
      <c r="AZ36" s="252"/>
      <c r="BA36" s="252"/>
      <c r="BB36" s="252"/>
      <c r="BC36" s="252"/>
      <c r="BD36" s="252"/>
      <c r="BE36" s="252"/>
      <c r="BF36" s="252"/>
      <c r="BG36" s="252"/>
      <c r="BH36" s="252"/>
      <c r="BI36" s="252"/>
      <c r="BJ36" s="252"/>
      <c r="BK36" s="252"/>
      <c r="BL36" s="252"/>
      <c r="BM36" s="252"/>
      <c r="BN36" s="252"/>
      <c r="BO36" s="252"/>
      <c r="BP36" s="252"/>
      <c r="BQ36" s="252"/>
      <c r="BR36" s="252"/>
      <c r="BS36" s="252"/>
      <c r="BT36" s="252"/>
      <c r="BU36" s="252"/>
      <c r="BV36" s="252"/>
      <c r="BW36" s="252"/>
      <c r="BX36" s="252"/>
      <c r="BY36" s="252"/>
      <c r="BZ36" s="252"/>
      <c r="CA36" s="252"/>
      <c r="CB36" s="252"/>
      <c r="CC36" s="252"/>
      <c r="CD36" s="252"/>
      <c r="CE36" s="252"/>
      <c r="CF36" s="252"/>
      <c r="CG36" s="252"/>
      <c r="CH36" s="252"/>
      <c r="CI36" s="252"/>
      <c r="CJ36" s="252"/>
      <c r="CK36" s="252"/>
      <c r="CL36" s="252"/>
      <c r="CM36" s="252"/>
      <c r="CN36" s="252"/>
      <c r="CO36" s="252"/>
      <c r="CP36" s="252"/>
      <c r="CQ36" s="252"/>
      <c r="CR36" s="252"/>
      <c r="CS36" s="252"/>
      <c r="CT36" s="252"/>
      <c r="CU36" s="252"/>
      <c r="CV36" s="252"/>
      <c r="CW36" s="252"/>
      <c r="CX36" s="252"/>
      <c r="CY36" s="252"/>
      <c r="CZ36" s="252"/>
      <c r="DA36" s="252"/>
      <c r="DB36" s="252"/>
      <c r="DC36" s="252"/>
      <c r="DD36" s="252"/>
      <c r="DF36" s="252"/>
      <c r="DI36" s="252"/>
      <c r="DK36" s="252"/>
      <c r="DL36" s="252"/>
      <c r="DM36" s="252"/>
      <c r="DN36" s="252"/>
      <c r="DO36" s="252"/>
      <c r="DP36" s="252"/>
      <c r="DQ36" s="252"/>
      <c r="DR36" s="252"/>
      <c r="DS36" s="252"/>
      <c r="DT36" s="252"/>
      <c r="DU36" s="252"/>
    </row>
    <row r="37" spans="2:125" x14ac:dyDescent="0.15">
      <c r="DU37" s="252"/>
    </row>
    <row r="38" spans="2:125" x14ac:dyDescent="0.15">
      <c r="DT38" s="252"/>
      <c r="DU38" s="252"/>
    </row>
    <row r="39" spans="2:125" x14ac:dyDescent="0.15"/>
    <row r="40" spans="2:125" x14ac:dyDescent="0.15">
      <c r="DH40" s="252"/>
    </row>
    <row r="41" spans="2:125" x14ac:dyDescent="0.15">
      <c r="DE41" s="252"/>
    </row>
    <row r="42" spans="2:125" x14ac:dyDescent="0.15">
      <c r="DG42" s="252"/>
      <c r="DJ42" s="252"/>
    </row>
    <row r="43" spans="2:125" x14ac:dyDescent="0.15">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2"/>
      <c r="AY43" s="252"/>
      <c r="AZ43" s="252"/>
      <c r="BA43" s="252"/>
      <c r="BB43" s="252"/>
      <c r="BC43" s="252"/>
      <c r="BD43" s="252"/>
      <c r="BE43" s="252"/>
      <c r="BF43" s="252"/>
      <c r="BG43" s="252"/>
      <c r="BH43" s="252"/>
      <c r="BI43" s="252"/>
      <c r="BJ43" s="252"/>
      <c r="BK43" s="252"/>
      <c r="BL43" s="252"/>
      <c r="BM43" s="252"/>
      <c r="BN43" s="252"/>
      <c r="BO43" s="252"/>
      <c r="BP43" s="252"/>
      <c r="BQ43" s="252"/>
      <c r="BR43" s="252"/>
      <c r="BS43" s="252"/>
      <c r="BT43" s="252"/>
      <c r="BU43" s="252"/>
      <c r="BV43" s="252"/>
      <c r="BW43" s="252"/>
      <c r="BX43" s="252"/>
      <c r="BY43" s="252"/>
      <c r="BZ43" s="252"/>
      <c r="CA43" s="252"/>
      <c r="CB43" s="252"/>
      <c r="CC43" s="252"/>
      <c r="CD43" s="252"/>
      <c r="CE43" s="252"/>
      <c r="CF43" s="252"/>
      <c r="CG43" s="252"/>
      <c r="CH43" s="252"/>
      <c r="CI43" s="252"/>
      <c r="CJ43" s="252"/>
      <c r="CK43" s="252"/>
      <c r="CL43" s="252"/>
      <c r="CM43" s="252"/>
      <c r="CN43" s="252"/>
      <c r="CO43" s="252"/>
      <c r="CP43" s="252"/>
      <c r="CQ43" s="252"/>
      <c r="CR43" s="252"/>
      <c r="CS43" s="252"/>
      <c r="CT43" s="252"/>
      <c r="CU43" s="252"/>
      <c r="CV43" s="252"/>
      <c r="CW43" s="252"/>
      <c r="CX43" s="252"/>
      <c r="CY43" s="252"/>
      <c r="CZ43" s="252"/>
      <c r="DA43" s="252"/>
      <c r="DB43" s="252"/>
      <c r="DC43" s="252"/>
      <c r="DD43" s="252"/>
      <c r="DF43" s="252"/>
      <c r="DI43" s="252"/>
      <c r="DK43" s="252"/>
      <c r="DL43" s="252"/>
      <c r="DM43" s="252"/>
      <c r="DN43" s="252"/>
      <c r="DO43" s="252"/>
      <c r="DP43" s="252"/>
      <c r="DQ43" s="252"/>
      <c r="DR43" s="252"/>
      <c r="DS43" s="252"/>
      <c r="DT43" s="252"/>
      <c r="DU43" s="252"/>
    </row>
    <row r="44" spans="2:125" x14ac:dyDescent="0.15">
      <c r="DU44" s="252"/>
    </row>
    <row r="45" spans="2:125" x14ac:dyDescent="0.15"/>
    <row r="46" spans="2:125" x14ac:dyDescent="0.15"/>
    <row r="47" spans="2:125" x14ac:dyDescent="0.15"/>
    <row r="48" spans="2:125" x14ac:dyDescent="0.15">
      <c r="DT48" s="252"/>
      <c r="DU48" s="252"/>
    </row>
    <row r="49" spans="120:125" x14ac:dyDescent="0.15">
      <c r="DU49" s="252"/>
    </row>
    <row r="50" spans="120:125" x14ac:dyDescent="0.15">
      <c r="DU50" s="252"/>
    </row>
    <row r="51" spans="120:125" x14ac:dyDescent="0.15">
      <c r="DP51" s="252"/>
      <c r="DQ51" s="252"/>
      <c r="DR51" s="252"/>
      <c r="DS51" s="252"/>
      <c r="DT51" s="252"/>
      <c r="DU51" s="252"/>
    </row>
    <row r="52" spans="120:125" x14ac:dyDescent="0.15"/>
    <row r="53" spans="120:125" x14ac:dyDescent="0.15"/>
    <row r="54" spans="120:125" x14ac:dyDescent="0.15">
      <c r="DU54" s="252"/>
    </row>
    <row r="55" spans="120:125" x14ac:dyDescent="0.15"/>
    <row r="56" spans="120:125" x14ac:dyDescent="0.15"/>
    <row r="57" spans="120:125" x14ac:dyDescent="0.15"/>
    <row r="58" spans="120:125" x14ac:dyDescent="0.15">
      <c r="DU58" s="252"/>
    </row>
    <row r="59" spans="120:125" x14ac:dyDescent="0.15"/>
    <row r="60" spans="120:125" x14ac:dyDescent="0.15"/>
    <row r="61" spans="120:125" x14ac:dyDescent="0.15"/>
    <row r="62" spans="120:125" x14ac:dyDescent="0.15"/>
    <row r="63" spans="120:125" x14ac:dyDescent="0.15">
      <c r="DU63" s="252"/>
    </row>
    <row r="64" spans="120:125" x14ac:dyDescent="0.15">
      <c r="DT64" s="252"/>
      <c r="DU64" s="252"/>
    </row>
    <row r="65" spans="123:125" x14ac:dyDescent="0.15"/>
    <row r="66" spans="123:125" x14ac:dyDescent="0.15"/>
    <row r="67" spans="123:125" x14ac:dyDescent="0.15"/>
    <row r="68" spans="123:125" x14ac:dyDescent="0.15"/>
    <row r="69" spans="123:125" x14ac:dyDescent="0.15">
      <c r="DS69" s="252"/>
      <c r="DT69" s="252"/>
      <c r="DU69" s="25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2"/>
    </row>
    <row r="83" spans="116:125" x14ac:dyDescent="0.15">
      <c r="DM83" s="252"/>
      <c r="DN83" s="252"/>
      <c r="DO83" s="252"/>
      <c r="DP83" s="252"/>
      <c r="DQ83" s="252"/>
      <c r="DR83" s="252"/>
      <c r="DS83" s="252"/>
      <c r="DT83" s="252"/>
      <c r="DU83" s="252"/>
    </row>
    <row r="84" spans="116:125" x14ac:dyDescent="0.15"/>
    <row r="85" spans="116:125" x14ac:dyDescent="0.15"/>
    <row r="86" spans="116:125" x14ac:dyDescent="0.15"/>
    <row r="87" spans="116:125" x14ac:dyDescent="0.15"/>
    <row r="88" spans="116:125" x14ac:dyDescent="0.15">
      <c r="DU88" s="25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2"/>
      <c r="DT94" s="252"/>
      <c r="DU94" s="252"/>
    </row>
    <row r="95" spans="116:125" ht="13.5" customHeight="1" x14ac:dyDescent="0.15">
      <c r="DU95" s="25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2"/>
    </row>
    <row r="102" spans="124:125" ht="13.5" customHeight="1" x14ac:dyDescent="0.15"/>
    <row r="103" spans="124:125" ht="13.5" customHeight="1" x14ac:dyDescent="0.15"/>
    <row r="104" spans="124:125" ht="13.5" customHeight="1" x14ac:dyDescent="0.15">
      <c r="DT104" s="252"/>
      <c r="DU104" s="25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2" t="s">
        <v>566</v>
      </c>
    </row>
    <row r="121" spans="125:125" ht="13.5" hidden="1" customHeight="1" x14ac:dyDescent="0.15">
      <c r="DU121" s="252"/>
    </row>
  </sheetData>
  <sheetProtection algorithmName="SHA-512" hashValue="pV2fEqg1gw1sbvsbxuEyZ8/ap6S8B2jJU0d2xF5dOCw1gZixMu7MvbPrZde4QFe+DqFa+ZQsWLXg8H/w/f8Wqw==" saltValue="fjiqV1atKHZFIUIVhmOG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53" customWidth="1"/>
    <col min="126" max="142" width="0" style="252" hidden="1" customWidth="1"/>
    <col min="143" max="16384" width="9" style="252" hidden="1"/>
  </cols>
  <sheetData>
    <row r="1" spans="1:125" ht="13.5" customHeight="1" x14ac:dyDescent="0.15">
      <c r="A1" s="25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c r="DM1" s="252"/>
      <c r="DN1" s="252"/>
      <c r="DO1" s="252"/>
      <c r="DP1" s="252"/>
      <c r="DQ1" s="252"/>
      <c r="DR1" s="252"/>
      <c r="DS1" s="252"/>
      <c r="DT1" s="252"/>
      <c r="DU1" s="252"/>
    </row>
    <row r="2" spans="1:125" x14ac:dyDescent="0.15">
      <c r="B2" s="252"/>
      <c r="T2" s="252"/>
    </row>
    <row r="3" spans="1:125" x14ac:dyDescent="0.15">
      <c r="C3" s="252"/>
      <c r="D3" s="252"/>
      <c r="E3" s="252"/>
      <c r="F3" s="252"/>
      <c r="G3" s="252"/>
      <c r="H3" s="252"/>
      <c r="I3" s="252"/>
      <c r="J3" s="252"/>
      <c r="K3" s="252"/>
      <c r="L3" s="252"/>
      <c r="M3" s="252"/>
      <c r="N3" s="252"/>
      <c r="O3" s="252"/>
      <c r="P3" s="252"/>
      <c r="Q3" s="252"/>
      <c r="R3" s="252"/>
      <c r="S3" s="252"/>
      <c r="U3" s="252"/>
      <c r="V3" s="252"/>
      <c r="W3" s="252"/>
      <c r="X3" s="252"/>
      <c r="Y3" s="252"/>
      <c r="Z3" s="252"/>
      <c r="AA3" s="252"/>
      <c r="AB3" s="252"/>
      <c r="AC3" s="252"/>
      <c r="AD3" s="252"/>
      <c r="AE3" s="252"/>
      <c r="AF3" s="252"/>
      <c r="AG3" s="252"/>
      <c r="AH3" s="252"/>
      <c r="AI3" s="252"/>
      <c r="AJ3" s="252"/>
      <c r="AK3" s="252"/>
      <c r="AL3" s="252"/>
      <c r="AM3" s="252"/>
      <c r="AN3" s="252"/>
      <c r="AO3" s="252"/>
      <c r="AP3" s="252"/>
      <c r="AQ3" s="252"/>
      <c r="AR3" s="252"/>
      <c r="AS3" s="252"/>
      <c r="AT3" s="252"/>
      <c r="AU3" s="252"/>
      <c r="AV3" s="252"/>
      <c r="AW3" s="252"/>
      <c r="AX3" s="252"/>
      <c r="AY3" s="252"/>
      <c r="AZ3" s="252"/>
      <c r="BA3" s="252"/>
      <c r="BB3" s="252"/>
      <c r="BC3" s="252"/>
      <c r="BD3" s="252"/>
      <c r="BE3" s="252"/>
      <c r="BF3" s="252"/>
      <c r="BG3" s="252"/>
      <c r="BH3" s="252"/>
      <c r="BI3" s="252"/>
      <c r="BJ3" s="252"/>
      <c r="BK3" s="252"/>
      <c r="BL3" s="252"/>
      <c r="BM3" s="252"/>
      <c r="BN3" s="252"/>
      <c r="BO3" s="252"/>
      <c r="BP3" s="252"/>
      <c r="BQ3" s="252"/>
      <c r="BR3" s="252"/>
      <c r="BS3" s="252"/>
      <c r="BT3" s="252"/>
      <c r="BU3" s="252"/>
      <c r="BV3" s="252"/>
      <c r="BW3" s="252"/>
      <c r="BX3" s="252"/>
      <c r="BY3" s="252"/>
      <c r="BZ3" s="252"/>
      <c r="CA3" s="252"/>
      <c r="CB3" s="252"/>
      <c r="CC3" s="252"/>
      <c r="CD3" s="252"/>
      <c r="CE3" s="252"/>
      <c r="CF3" s="252"/>
      <c r="CG3" s="252"/>
      <c r="CH3" s="252"/>
      <c r="CI3" s="252"/>
      <c r="CJ3" s="252"/>
      <c r="CK3" s="252"/>
      <c r="CL3" s="252"/>
      <c r="CM3" s="252"/>
      <c r="CN3" s="252"/>
      <c r="CO3" s="252"/>
      <c r="CP3" s="252"/>
      <c r="CQ3" s="252"/>
      <c r="CR3" s="252"/>
      <c r="CS3" s="252"/>
      <c r="CT3" s="252"/>
      <c r="CU3" s="252"/>
      <c r="CV3" s="252"/>
      <c r="CW3" s="252"/>
      <c r="CX3" s="252"/>
      <c r="CY3" s="252"/>
      <c r="CZ3" s="252"/>
      <c r="DA3" s="252"/>
      <c r="DB3" s="252"/>
      <c r="DC3" s="252"/>
      <c r="DD3" s="252"/>
      <c r="DE3" s="252"/>
      <c r="DF3" s="252"/>
      <c r="DG3" s="252"/>
      <c r="DH3" s="252"/>
      <c r="DI3" s="252"/>
      <c r="DJ3" s="252"/>
      <c r="DK3" s="252"/>
      <c r="DL3" s="252"/>
      <c r="DM3" s="252"/>
      <c r="DN3" s="252"/>
      <c r="DO3" s="252"/>
      <c r="DP3" s="252"/>
      <c r="DQ3" s="252"/>
      <c r="DR3" s="252"/>
      <c r="DS3" s="252"/>
      <c r="DT3" s="252"/>
      <c r="DU3" s="25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2"/>
      <c r="G33" s="252"/>
      <c r="I33" s="252"/>
    </row>
    <row r="34" spans="2:125" x14ac:dyDescent="0.15">
      <c r="C34" s="252"/>
      <c r="P34" s="252"/>
      <c r="R34" s="252"/>
      <c r="U34" s="252"/>
    </row>
    <row r="35" spans="2:125" x14ac:dyDescent="0.15">
      <c r="D35" s="252"/>
      <c r="E35" s="252"/>
      <c r="T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2"/>
      <c r="AY35" s="252"/>
      <c r="AZ35" s="252"/>
      <c r="BA35" s="252"/>
      <c r="BB35" s="252"/>
      <c r="BC35" s="252"/>
      <c r="BD35" s="252"/>
      <c r="BE35" s="252"/>
      <c r="BF35" s="252"/>
      <c r="BG35" s="252"/>
      <c r="BH35" s="252"/>
      <c r="BI35" s="252"/>
      <c r="BJ35" s="252"/>
      <c r="BK35" s="252"/>
      <c r="BL35" s="252"/>
      <c r="BM35" s="252"/>
      <c r="BN35" s="252"/>
      <c r="BO35" s="252"/>
      <c r="BP35" s="252"/>
      <c r="BQ35" s="252"/>
      <c r="BR35" s="252"/>
      <c r="BS35" s="252"/>
      <c r="BT35" s="252"/>
      <c r="BU35" s="252"/>
      <c r="BV35" s="252"/>
      <c r="BW35" s="252"/>
      <c r="BX35" s="252"/>
      <c r="BY35" s="252"/>
      <c r="BZ35" s="252"/>
      <c r="CA35" s="252"/>
      <c r="CB35" s="252"/>
      <c r="CC35" s="252"/>
      <c r="CD35" s="252"/>
      <c r="CE35" s="252"/>
      <c r="CF35" s="252"/>
      <c r="CG35" s="252"/>
      <c r="CH35" s="252"/>
      <c r="CI35" s="252"/>
      <c r="CJ35" s="252"/>
      <c r="CK35" s="252"/>
      <c r="CL35" s="252"/>
      <c r="CM35" s="252"/>
      <c r="CN35" s="252"/>
      <c r="CO35" s="252"/>
      <c r="CP35" s="252"/>
      <c r="CQ35" s="252"/>
      <c r="CR35" s="252"/>
      <c r="CS35" s="252"/>
      <c r="CT35" s="252"/>
      <c r="CU35" s="252"/>
      <c r="CV35" s="252"/>
      <c r="CW35" s="252"/>
      <c r="CX35" s="252"/>
      <c r="CY35" s="252"/>
      <c r="CZ35" s="252"/>
      <c r="DA35" s="252"/>
      <c r="DB35" s="252"/>
      <c r="DC35" s="252"/>
      <c r="DD35" s="252"/>
      <c r="DE35" s="252"/>
      <c r="DF35" s="252"/>
      <c r="DG35" s="252"/>
      <c r="DH35" s="252"/>
      <c r="DI35" s="252"/>
      <c r="DJ35" s="252"/>
      <c r="DK35" s="252"/>
      <c r="DL35" s="252"/>
      <c r="DM35" s="252"/>
      <c r="DN35" s="252"/>
      <c r="DO35" s="252"/>
      <c r="DP35" s="252"/>
      <c r="DQ35" s="252"/>
      <c r="DR35" s="252"/>
      <c r="DS35" s="252"/>
      <c r="DT35" s="252"/>
      <c r="DU35" s="252"/>
    </row>
    <row r="36" spans="2:125" x14ac:dyDescent="0.15">
      <c r="F36" s="252"/>
      <c r="H36" s="252"/>
      <c r="J36" s="252"/>
      <c r="K36" s="252"/>
      <c r="L36" s="252"/>
      <c r="M36" s="252"/>
      <c r="N36" s="252"/>
      <c r="O36" s="252"/>
      <c r="Q36" s="252"/>
      <c r="S36" s="252"/>
      <c r="V36" s="252"/>
    </row>
    <row r="37" spans="2:125" x14ac:dyDescent="0.15"/>
    <row r="38" spans="2:125" x14ac:dyDescent="0.15"/>
    <row r="39" spans="2:125" x14ac:dyDescent="0.15"/>
    <row r="40" spans="2:125" x14ac:dyDescent="0.15">
      <c r="U40" s="252"/>
    </row>
    <row r="41" spans="2:125" x14ac:dyDescent="0.15">
      <c r="R41" s="252"/>
    </row>
    <row r="42" spans="2:125" x14ac:dyDescent="0.15">
      <c r="T42" s="252"/>
      <c r="W42" s="252"/>
      <c r="X42" s="252"/>
      <c r="Y42" s="252"/>
      <c r="Z42" s="252"/>
      <c r="AA42" s="252"/>
      <c r="AB42" s="252"/>
      <c r="AC42" s="252"/>
      <c r="AD42" s="252"/>
      <c r="AE42" s="252"/>
      <c r="AF42" s="252"/>
      <c r="AG42" s="252"/>
      <c r="AH42" s="252"/>
      <c r="AI42" s="252"/>
      <c r="AJ42" s="252"/>
      <c r="AK42" s="252"/>
      <c r="AL42" s="252"/>
      <c r="AM42" s="252"/>
      <c r="AN42" s="252"/>
      <c r="AO42" s="252"/>
      <c r="AP42" s="252"/>
      <c r="AQ42" s="252"/>
      <c r="AR42" s="252"/>
      <c r="AS42" s="252"/>
      <c r="AT42" s="252"/>
      <c r="AU42" s="252"/>
      <c r="AV42" s="252"/>
      <c r="AW42" s="252"/>
      <c r="AX42" s="252"/>
      <c r="AY42" s="252"/>
      <c r="AZ42" s="252"/>
      <c r="BA42" s="252"/>
      <c r="BB42" s="252"/>
      <c r="BC42" s="252"/>
      <c r="BD42" s="252"/>
      <c r="BE42" s="252"/>
      <c r="BF42" s="252"/>
      <c r="BG42" s="252"/>
      <c r="BH42" s="252"/>
      <c r="BI42" s="252"/>
      <c r="BJ42" s="252"/>
      <c r="BK42" s="252"/>
      <c r="BL42" s="252"/>
      <c r="BM42" s="252"/>
      <c r="BN42" s="252"/>
      <c r="BO42" s="252"/>
      <c r="BP42" s="252"/>
      <c r="BQ42" s="252"/>
      <c r="BR42" s="252"/>
      <c r="BS42" s="252"/>
      <c r="BT42" s="252"/>
      <c r="BU42" s="252"/>
      <c r="BV42" s="252"/>
      <c r="BW42" s="252"/>
      <c r="BX42" s="252"/>
      <c r="BY42" s="252"/>
      <c r="BZ42" s="252"/>
      <c r="CA42" s="252"/>
      <c r="CB42" s="252"/>
      <c r="CC42" s="252"/>
      <c r="CD42" s="252"/>
      <c r="CE42" s="252"/>
      <c r="CF42" s="252"/>
      <c r="CG42" s="252"/>
      <c r="CH42" s="252"/>
      <c r="CI42" s="252"/>
      <c r="CJ42" s="252"/>
      <c r="CK42" s="252"/>
      <c r="CL42" s="252"/>
      <c r="CM42" s="252"/>
      <c r="CN42" s="252"/>
      <c r="CO42" s="252"/>
      <c r="CP42" s="252"/>
      <c r="CQ42" s="252"/>
      <c r="CR42" s="252"/>
      <c r="CS42" s="252"/>
      <c r="CT42" s="252"/>
      <c r="CU42" s="252"/>
      <c r="CV42" s="252"/>
      <c r="CW42" s="252"/>
      <c r="CX42" s="252"/>
      <c r="CY42" s="252"/>
      <c r="CZ42" s="252"/>
      <c r="DA42" s="252"/>
      <c r="DB42" s="252"/>
      <c r="DC42" s="252"/>
      <c r="DD42" s="252"/>
      <c r="DE42" s="252"/>
      <c r="DF42" s="252"/>
      <c r="DG42" s="252"/>
      <c r="DH42" s="252"/>
      <c r="DI42" s="252"/>
      <c r="DJ42" s="252"/>
      <c r="DK42" s="252"/>
      <c r="DL42" s="252"/>
      <c r="DM42" s="252"/>
      <c r="DN42" s="252"/>
      <c r="DO42" s="252"/>
      <c r="DP42" s="252"/>
      <c r="DQ42" s="252"/>
      <c r="DR42" s="252"/>
      <c r="DS42" s="252"/>
      <c r="DT42" s="252"/>
      <c r="DU42" s="252"/>
    </row>
    <row r="43" spans="2:125" x14ac:dyDescent="0.15">
      <c r="Q43" s="252"/>
      <c r="S43" s="252"/>
      <c r="V43" s="25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567</v>
      </c>
    </row>
  </sheetData>
  <sheetProtection algorithmName="SHA-512" hashValue="VisHCptVfuPfanY2z6DM++i7TrdlLJn49vY2mgJFadLrdm5plXwjqZUhciY91NfBm+cUgUjx00HY4yqUIfSZmQ==" saltValue="s4ky8SfMXJi4tliilHmRI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126" t="s">
        <v>3</v>
      </c>
      <c r="D47" s="1126"/>
      <c r="E47" s="1127"/>
      <c r="F47" s="11">
        <v>25.53</v>
      </c>
      <c r="G47" s="12">
        <v>25.6</v>
      </c>
      <c r="H47" s="12">
        <v>23.78</v>
      </c>
      <c r="I47" s="12">
        <v>22.23</v>
      </c>
      <c r="J47" s="13">
        <v>22.95</v>
      </c>
    </row>
    <row r="48" spans="2:10" ht="57.75" customHeight="1" x14ac:dyDescent="0.15">
      <c r="B48" s="14"/>
      <c r="C48" s="1128" t="s">
        <v>4</v>
      </c>
      <c r="D48" s="1128"/>
      <c r="E48" s="1129"/>
      <c r="F48" s="15">
        <v>6.39</v>
      </c>
      <c r="G48" s="16">
        <v>14</v>
      </c>
      <c r="H48" s="16">
        <v>8.43</v>
      </c>
      <c r="I48" s="16">
        <v>8.19</v>
      </c>
      <c r="J48" s="17">
        <v>17.41</v>
      </c>
    </row>
    <row r="49" spans="2:10" ht="57.75" customHeight="1" thickBot="1" x14ac:dyDescent="0.2">
      <c r="B49" s="18"/>
      <c r="C49" s="1130" t="s">
        <v>5</v>
      </c>
      <c r="D49" s="1130"/>
      <c r="E49" s="1131"/>
      <c r="F49" s="19">
        <v>0.99</v>
      </c>
      <c r="G49" s="20">
        <v>7.64</v>
      </c>
      <c r="H49" s="20" t="s">
        <v>573</v>
      </c>
      <c r="I49" s="20">
        <v>0.34</v>
      </c>
      <c r="J49" s="21">
        <v>9.02</v>
      </c>
    </row>
    <row r="50" spans="2:10" x14ac:dyDescent="0.15"/>
  </sheetData>
  <sheetProtection algorithmName="SHA-512" hashValue="4BY61HLh/7ZqzK+Vc7i+rIQa/AIn1Fg4rkr8AeEJGksoAbfFrFyQwP7Zh1EbTycIDKR0gVJq2LGL0q5Xua+SNw==" saltValue="GhlK0trXU4tQN9LNTFNv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桂周平</cp:lastModifiedBy>
  <cp:lastPrinted>2024-03-15T09:56:01Z</cp:lastPrinted>
  <dcterms:created xsi:type="dcterms:W3CDTF">2024-03-14T02:34:02Z</dcterms:created>
  <dcterms:modified xsi:type="dcterms:W3CDTF">2026-03-04T10:01:04Z</dcterms:modified>
  <cp:category/>
</cp:coreProperties>
</file>