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fileserver\04 企画財政課\02 企画財政係\T-01各種調査関係\★財政状況資料集\R06\R08.03.02 令和６年度財政状況資料集の作成及び提出について\02 村→県\"/>
    </mc:Choice>
  </mc:AlternateContent>
  <xr:revisionPtr revIDLastSave="0" documentId="13_ncr:1_{6CF6C384-60BE-4306-822F-DD97289BB125}"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C36" i="10"/>
  <c r="CO35" i="10"/>
  <c r="BE35" i="10"/>
  <c r="C35" i="10"/>
  <c r="CO34" i="10"/>
  <c r="BE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W34" i="10" s="1"/>
  <c r="BW35" i="10" s="1"/>
  <c r="BW36" i="10" s="1"/>
  <c r="BW37" i="10" s="1"/>
  <c r="BW38" i="10" s="1"/>
  <c r="BW39" i="10" s="1"/>
  <c r="BW40" i="10" s="1"/>
  <c r="BW41" i="10" s="1"/>
  <c r="BW42" i="10" s="1"/>
  <c r="BW43" i="10" s="1"/>
</calcChain>
</file>

<file path=xl/sharedStrings.xml><?xml version="1.0" encoding="utf-8"?>
<sst xmlns="http://schemas.openxmlformats.org/spreadsheetml/2006/main" count="1126" uniqueCount="568">
  <si>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</si>
  <si>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</si>
  <si>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</si>
  <si>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</si>
  <si>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</si>
  <si>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</si>
  <si>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</si>
  <si>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</si>
  <si>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</si>
  <si>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</si>
  <si>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</si>
  <si>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</si>
  <si>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</si>
  <si>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</si>
  <si>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</si>
  <si>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</si>
  <si>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</si>
  <si>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</si>
  <si>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</si>
  <si>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</si>
  <si>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</si>
  <si>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</si>
  <si>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</si>
  <si>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</si>
  <si>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</si>
  <si>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</si>
  <si>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</si>
  <si>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</si>
  <si>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</si>
  <si>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</si>
  <si>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</si>
  <si>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</si>
  <si>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</si>
  <si>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</si>
  <si>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</si>
  <si>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</si>
  <si>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</si>
  <si>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</si>
  <si>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</si>
  <si>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</si>
  <si>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</si>
  <si>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</si>
  <si>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</si>
  <si>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</si>
  <si>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</si>
  <si>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</si>
  <si>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</si>
  <si>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</si>
  <si>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</si>
  <si>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</si>
  <si>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</si>
  <si>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</si>
  <si>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</si>
  <si>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</si>
  <si>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</si>
  <si>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</si>
  <si>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</si>
  <si>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</si>
  <si>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</si>
  <si>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</si>
  <si>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</si>
  <si>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</si>
  <si>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</si>
  <si>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</si>
  <si>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</si>
  <si>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</si>
  <si>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</si>
  <si>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</si>
  <si>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</si>
  <si>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</si>
  <si>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</si>
  <si>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</si>
  <si>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</si>
  <si>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</si>
  <si>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</si>
  <si>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</si>
  <si>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</si>
  <si>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</si>
  <si>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</si>
  <si>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</si>
  <si>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</si>
  <si>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</si>
  <si>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</si>
  <si>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</si>
  <si>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</si>
  <si>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</si>
  <si>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</si>
  <si>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</si>
  <si>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</si>
  <si>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</si>
  <si>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</si>
  <si>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</si>
  <si>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</si>
  <si>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</si>
  <si>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喬木村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</si>
  <si>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</si>
  <si>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</si>
  <si>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</si>
  <si>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</si>
  <si>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</si>
  <si>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</si>
  <si>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</si>
  <si>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</si>
  <si>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</si>
  <si>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</si>
  <si>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</si>
  <si>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</si>
  <si>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</si>
  <si>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</si>
  <si>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</si>
  <si>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</si>
  <si>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</si>
  <si>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</si>
  <si>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</si>
  <si>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</si>
  <si>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</si>
  <si>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</si>
  <si>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</si>
  <si>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</si>
  <si>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</si>
  <si>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</si>
  <si>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</si>
  <si>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</si>
  <si>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</si>
  <si>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</si>
  <si>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</si>
  <si>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</si>
  <si>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</si>
  <si>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</si>
  <si>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</si>
  <si>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</si>
  <si>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</si>
  <si>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</si>
  <si>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</si>
  <si>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</si>
  <si>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</si>
  <si>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</si>
  <si>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</si>
  <si>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</si>
  <si>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</si>
  <si>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</si>
  <si>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</si>
  <si>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</si>
  <si>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</si>
  <si>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</si>
  <si>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</si>
  <si>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</si>
  <si>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</si>
  <si>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</si>
  <si>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</si>
  <si>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</si>
  <si>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</si>
  <si>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</si>
  <si>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</si>
  <si>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</si>
  <si>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</si>
  <si>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</si>
  <si>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</si>
  <si>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</si>
  <si>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</si>
  <si>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</si>
  <si>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</si>
  <si>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</si>
  <si>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</si>
  <si>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</si>
  <si>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</si>
  <si>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</si>
  <si>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</si>
  <si>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</si>
  <si>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</si>
  <si>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</si>
  <si>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</si>
  <si>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</si>
  <si>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</si>
  <si>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</si>
  <si>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</si>
  <si>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</si>
  <si>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</si>
  <si>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</si>
  <si>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</si>
  <si>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</si>
  <si>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</si>
  <si>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</si>
  <si>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</si>
  <si>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</si>
  <si>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</si>
  <si>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</si>
  <si>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</si>
  <si>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</si>
  <si>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</si>
  <si>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</si>
  <si>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</si>
  <si>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</si>
  <si>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</si>
  <si>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</si>
  <si>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</si>
  <si>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</si>
  <si>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</si>
  <si>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</si>
  <si>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</si>
  <si>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</si>
  <si>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</si>
  <si>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長野県喬木村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</si>
  <si>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</si>
  <si>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</si>
  <si>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</si>
  <si>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</si>
  <si>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</si>
  <si>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</si>
  <si>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</si>
  <si>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</si>
  <si>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</si>
  <si>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</si>
  <si>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</si>
  <si>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</si>
  <si>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</si>
  <si>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</si>
  <si>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</si>
  <si>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</si>
  <si>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</si>
  <si>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</si>
  <si>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</si>
  <si>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</si>
  <si>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</si>
  <si>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</si>
  <si>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</si>
  <si>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</si>
  <si>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</si>
  <si>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</si>
  <si>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</si>
  <si>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</si>
  <si>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</si>
  <si>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</si>
  <si>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</si>
  <si>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</si>
  <si>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</si>
  <si>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</si>
  <si>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</si>
  <si>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</si>
  <si>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</si>
  <si>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</si>
  <si>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</si>
  <si>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</si>
  <si>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</si>
  <si>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</si>
  <si>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</si>
  <si>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</si>
  <si>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</si>
  <si>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</si>
  <si>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</si>
  <si>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</si>
  <si>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</si>
  <si>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</si>
  <si>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</si>
  <si>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</si>
  <si>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</si>
  <si>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</si>
  <si>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</si>
  <si>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</si>
  <si>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</si>
  <si>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</si>
  <si>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</si>
  <si>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</si>
  <si>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</si>
  <si>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</si>
  <si>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</si>
  <si>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</si>
  <si>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</si>
  <si>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</si>
  <si>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</si>
  <si>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</si>
  <si>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</si>
  <si>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</si>
  <si>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</si>
  <si>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</si>
  <si>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</si>
  <si>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</si>
  <si>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</si>
  <si>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</si>
  <si>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</si>
  <si>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</si>
  <si>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</si>
  <si>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</si>
  <si>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</si>
  <si>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</si>
  <si>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</si>
  <si>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</si>
  <si>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</si>
  <si>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</si>
  <si>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</si>
  <si>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</si>
  <si>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</si>
  <si>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</si>
  <si>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</si>
  <si>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</si>
  <si>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</si>
  <si>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</si>
  <si>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</si>
  <si>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</si>
  <si>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</si>
  <si>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</si>
  <si>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</si>
  <si>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</si>
  <si>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</si>
  <si>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</si>
  <si>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</si>
  <si>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</si>
  <si>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</si>
  <si>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</si>
  <si>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</si>
  <si>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</si>
  <si>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</si>
  <si>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</si>
  <si>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</si>
  <si>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</si>
  <si>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</si>
  <si>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</si>
  <si>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</si>
  <si>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</si>
  <si>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</si>
  <si>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</si>
  <si>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</si>
  <si>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</si>
  <si>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</si>
  <si>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</si>
  <si>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</si>
  <si>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</si>
  <si>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</si>
  <si>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</si>
  <si>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</si>
  <si>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</si>
  <si>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</si>
  <si>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</si>
  <si>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</si>
  <si>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</si>
  <si>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</si>
  <si>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</si>
  <si>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</si>
  <si>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</si>
  <si>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</si>
  <si>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</si>
  <si>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</si>
  <si>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</si>
  <si>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</si>
  <si>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</si>
  <si>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</si>
  <si>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</si>
  <si>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</si>
  <si>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</si>
  <si>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</si>
  <si>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</si>
  <si>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</si>
  <si>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</si>
  <si>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長野県喬木村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</si>
  <si>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</si>
  <si>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</si>
  <si>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</si>
  <si>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</si>
  <si>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</si>
  <si>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</si>
  <si>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</si>
  <si>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</si>
  <si>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</si>
  <si>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</si>
  <si>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</si>
  <si>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</si>
  <si>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</si>
  <si>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</si>
  <si>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</si>
  <si>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</si>
  <si>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</si>
  <si>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</si>
  <si>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</si>
  <si>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</si>
  <si>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</si>
  <si>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</si>
  <si>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</si>
  <si>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</si>
  <si>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</si>
  <si>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</si>
  <si>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</si>
  <si>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</si>
  <si>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</si>
  <si>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</si>
  <si>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</si>
  <si>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</si>
  <si>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</si>
  <si>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</si>
  <si>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</si>
  <si>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</si>
  <si>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介護サービス事業会計</t>
    <phoneticPr fontId="5"/>
  </si>
  <si>
    <t>水道事業会計</t>
    <phoneticPr fontId="5"/>
  </si>
  <si>
    <t>法適用企業</t>
    <phoneticPr fontId="5"/>
  </si>
  <si>
    <t>下水道事業会計（特定環境保全公共下水道事業）</t>
    <phoneticPr fontId="5"/>
  </si>
  <si>
    <t>下水道事業会計（農業集落排水事業）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</si>
  <si>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</si>
  <si>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</si>
  <si>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</si>
  <si>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</si>
  <si>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</si>
  <si>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</si>
  <si>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</si>
  <si>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</si>
  <si>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</si>
  <si>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</si>
  <si>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</si>
  <si>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</si>
  <si>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</si>
  <si>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</si>
  <si>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</si>
  <si>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</si>
  <si>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</si>
  <si>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</si>
  <si>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</si>
  <si>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</si>
  <si>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</si>
  <si>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</si>
  <si>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</si>
  <si>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</si>
  <si>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</si>
  <si>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</si>
  <si>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</si>
  <si>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</si>
  <si>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</si>
  <si>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</si>
  <si>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</si>
  <si>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</si>
  <si>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</si>
  <si>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</si>
  <si>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</si>
  <si>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</si>
  <si>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</si>
  <si>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</si>
  <si>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</si>
  <si>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</si>
  <si>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</si>
  <si>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</si>
  <si>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</si>
  <si>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</si>
  <si>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</si>
  <si>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</si>
  <si>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</si>
  <si>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</si>
  <si>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</si>
  <si>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</si>
  <si>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</si>
  <si>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</si>
  <si>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</si>
  <si>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</si>
  <si>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</si>
  <si>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</si>
  <si>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</si>
  <si>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</si>
  <si>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</si>
  <si>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</si>
  <si>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</si>
  <si>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</si>
  <si>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</si>
  <si>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</si>
  <si>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</si>
  <si>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</si>
  <si>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</si>
  <si>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</si>
  <si>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</si>
  <si>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</si>
  <si>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</si>
  <si>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</si>
  <si>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</si>
  <si>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</si>
  <si>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</si>
  <si>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</si>
  <si>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</si>
  <si>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</si>
  <si>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</si>
  <si>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</si>
  <si>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</si>
  <si>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</si>
  <si>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</si>
  <si>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</si>
  <si>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</si>
  <si>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</si>
  <si>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</si>
  <si>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</si>
  <si>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</si>
  <si>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</si>
  <si>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</si>
  <si>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</si>
  <si>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</si>
  <si>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</si>
  <si>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</si>
  <si>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</si>
  <si>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</si>
  <si>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</si>
  <si>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</si>
  <si>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</si>
  <si>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</si>
  <si>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</si>
  <si>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</si>
  <si>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</si>
  <si>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</si>
  <si>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</si>
  <si>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</si>
  <si>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</si>
  <si>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</si>
  <si>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</si>
  <si>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</si>
  <si>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</si>
  <si>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</si>
  <si>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</si>
  <si>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</si>
  <si>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</si>
  <si>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</si>
  <si>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</si>
  <si>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</si>
  <si>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</si>
  <si>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</si>
  <si>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</si>
  <si>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</si>
  <si>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</si>
  <si>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</si>
  <si>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</si>
  <si>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</si>
  <si>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</si>
  <si>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</si>
  <si>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</si>
  <si>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</si>
  <si>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</si>
  <si>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</si>
  <si>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</si>
  <si>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</si>
  <si>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4.53</t>
  </si>
  <si>
    <t>▲ 2.53</t>
  </si>
  <si>
    <t>一般会計</t>
  </si>
  <si>
    <t>水道事業会計</t>
  </si>
  <si>
    <t>下水道事業会計（特定環境保全公共下水道事業）</t>
  </si>
  <si>
    <t>介護保険特別会計</t>
  </si>
  <si>
    <t>国民健康保険特別会計</t>
  </si>
  <si>
    <t>下水道事業会計（農業集落排水事業）</t>
  </si>
  <si>
    <t>後期高齢者医療特別会計</t>
  </si>
  <si>
    <t>介護サービス事業会計</t>
  </si>
  <si>
    <t>その他会計（赤字）</t>
  </si>
  <si>
    <t>その他会計（黒字）</t>
  </si>
  <si>
    <t>R02</t>
    <phoneticPr fontId="5"/>
  </si>
  <si>
    <t>R03</t>
    <phoneticPr fontId="5"/>
  </si>
  <si>
    <t>R04</t>
    <phoneticPr fontId="5"/>
  </si>
  <si>
    <t>R05</t>
    <phoneticPr fontId="5"/>
  </si>
  <si>
    <t>R06</t>
    <phoneticPr fontId="5"/>
  </si>
  <si>
    <t>南信州広域連合（一般会計）</t>
    <rPh sb="0" eb="1">
      <t>ミナミ</t>
    </rPh>
    <rPh sb="1" eb="3">
      <t>シンシュウ</t>
    </rPh>
    <rPh sb="3" eb="5">
      <t>コウイキ</t>
    </rPh>
    <rPh sb="5" eb="7">
      <t>レンゴウ</t>
    </rPh>
    <rPh sb="8" eb="10">
      <t>イッパン</t>
    </rPh>
    <rPh sb="10" eb="12">
      <t>カイケイ</t>
    </rPh>
    <phoneticPr fontId="2"/>
  </si>
  <si>
    <t>南信州広域連合（飯田広域消防特別会計）</t>
    <rPh sb="0" eb="7">
      <t>ミナミシンシュウコウイキレンゴウ</t>
    </rPh>
    <rPh sb="8" eb="14">
      <t>イイダコウイキショウボウ</t>
    </rPh>
    <rPh sb="14" eb="16">
      <t>トクベツ</t>
    </rPh>
    <rPh sb="16" eb="18">
      <t>カイケイ</t>
    </rPh>
    <phoneticPr fontId="2"/>
  </si>
  <si>
    <t>南信州広域連合（稲葉クリーンセンター特別会計）</t>
    <rPh sb="0" eb="1">
      <t>ミナミ</t>
    </rPh>
    <rPh sb="1" eb="3">
      <t>シンシュウ</t>
    </rPh>
    <rPh sb="3" eb="5">
      <t>コウイキ</t>
    </rPh>
    <rPh sb="5" eb="7">
      <t>レンゴウ</t>
    </rPh>
    <rPh sb="8" eb="10">
      <t>イナバ</t>
    </rPh>
    <rPh sb="18" eb="20">
      <t>トクベツ</t>
    </rPh>
    <rPh sb="20" eb="22">
      <t>カイケイ</t>
    </rPh>
    <phoneticPr fontId="24"/>
  </si>
  <si>
    <t>下伊那郡町村総合事務組合</t>
    <rPh sb="0" eb="4">
      <t>シモイナグン</t>
    </rPh>
    <rPh sb="4" eb="12">
      <t>チョウソンソウゴウジムクミアイ</t>
    </rPh>
    <phoneticPr fontId="2"/>
  </si>
  <si>
    <t>下伊那自治センター組合</t>
    <rPh sb="0" eb="3">
      <t>シモイナ</t>
    </rPh>
    <rPh sb="3" eb="5">
      <t>ジチ</t>
    </rPh>
    <rPh sb="9" eb="11">
      <t>クミアイ</t>
    </rPh>
    <phoneticPr fontId="2"/>
  </si>
  <si>
    <t>下伊那郡土木技術センター組合</t>
    <rPh sb="0" eb="4">
      <t>シモイナグン</t>
    </rPh>
    <rPh sb="4" eb="6">
      <t>ドボク</t>
    </rPh>
    <rPh sb="6" eb="8">
      <t>ギジュツ</t>
    </rPh>
    <rPh sb="12" eb="14">
      <t>クミアイ</t>
    </rPh>
    <phoneticPr fontId="2"/>
  </si>
  <si>
    <t>長野県市町村自治振興組合</t>
    <rPh sb="0" eb="3">
      <t>ナガノケン</t>
    </rPh>
    <rPh sb="3" eb="6">
      <t>シチョウソン</t>
    </rPh>
    <rPh sb="6" eb="8">
      <t>ジチ</t>
    </rPh>
    <rPh sb="8" eb="10">
      <t>シンコウ</t>
    </rPh>
    <rPh sb="10" eb="12">
      <t>クミアイ</t>
    </rPh>
    <phoneticPr fontId="2"/>
  </si>
  <si>
    <t>長野県後期高齢者医療広域連合（一般会計）</t>
    <rPh sb="0" eb="3">
      <t>ナガノケン</t>
    </rPh>
    <rPh sb="3" eb="5">
      <t>コウキ</t>
    </rPh>
    <rPh sb="5" eb="8">
      <t>コウレイシャ</t>
    </rPh>
    <rPh sb="8" eb="10">
      <t>イリョウ</t>
    </rPh>
    <rPh sb="10" eb="12">
      <t>コウイキ</t>
    </rPh>
    <rPh sb="12" eb="14">
      <t>レンゴウ</t>
    </rPh>
    <rPh sb="15" eb="19">
      <t>イッパンカイケイ</t>
    </rPh>
    <phoneticPr fontId="2"/>
  </si>
  <si>
    <t>長野県後期高齢者医療広域連合（後期高齢者医療特別会計）</t>
    <rPh sb="0" eb="3">
      <t>ナガノケン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</si>
  <si>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南信地域町村交通災害共済事務組合</t>
    <rPh sb="0" eb="2">
      <t>ナンシン</t>
    </rPh>
    <rPh sb="2" eb="4">
      <t>チイキ</t>
    </rPh>
    <rPh sb="4" eb="6">
      <t>チョウソン</t>
    </rPh>
    <rPh sb="6" eb="8">
      <t>コウツウ</t>
    </rPh>
    <rPh sb="8" eb="10">
      <t>サイガイ</t>
    </rPh>
    <rPh sb="10" eb="12">
      <t>キョウサイ</t>
    </rPh>
    <rPh sb="12" eb="14">
      <t>ジム</t>
    </rPh>
    <rPh sb="14" eb="16">
      <t>クミアイ</t>
    </rPh>
    <phoneticPr fontId="2"/>
  </si>
  <si>
    <t>長野県市町村総合事務組合（一般会計）</t>
    <rPh sb="0" eb="3">
      <t>ナガノケン</t>
    </rPh>
    <rPh sb="3" eb="6">
      <t>シチョウソン</t>
    </rPh>
    <rPh sb="6" eb="8">
      <t>ソウゴウ</t>
    </rPh>
    <rPh sb="8" eb="10">
      <t>ジム</t>
    </rPh>
    <rPh sb="10" eb="12">
      <t>クミアイ</t>
    </rPh>
    <rPh sb="13" eb="15">
      <t>イッパン</t>
    </rPh>
    <rPh sb="15" eb="17">
      <t>カイケイ</t>
    </rPh>
    <phoneticPr fontId="2"/>
  </si>
  <si>
    <t>長野県市町村総合事務組合（非常勤職員公務災害補償特別会計）</t>
    <rPh sb="0" eb="3">
      <t>ナガノケン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</si>
  <si>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長野県地方税滞納整理機構</t>
    <rPh sb="0" eb="3">
      <t>ナガノケン</t>
    </rPh>
    <rPh sb="3" eb="6">
      <t>チホウゼイ</t>
    </rPh>
    <rPh sb="6" eb="8">
      <t>タイノウ</t>
    </rPh>
    <rPh sb="8" eb="10">
      <t>セイリ</t>
    </rPh>
    <rPh sb="10" eb="12">
      <t>キコウ</t>
    </rPh>
    <phoneticPr fontId="2"/>
  </si>
  <si>
    <t>下伊那北部総合事務組合（一般会計）</t>
    <rPh sb="0" eb="3">
      <t>シモイナ</t>
    </rPh>
    <rPh sb="3" eb="5">
      <t>ホクブ</t>
    </rPh>
    <rPh sb="5" eb="7">
      <t>ソウゴウ</t>
    </rPh>
    <rPh sb="7" eb="9">
      <t>ジム</t>
    </rPh>
    <rPh sb="9" eb="11">
      <t>クミアイ</t>
    </rPh>
    <rPh sb="12" eb="14">
      <t>イッパン</t>
    </rPh>
    <rPh sb="14" eb="16">
      <t>カイケイ</t>
    </rPh>
    <phoneticPr fontId="2"/>
  </si>
  <si>
    <t>下伊那北部総合事務組合（特別会計）</t>
    <rPh sb="0" eb="3">
      <t>シモイナ</t>
    </rPh>
    <rPh sb="3" eb="5">
      <t>ホクブ</t>
    </rPh>
    <rPh sb="5" eb="7">
      <t>ソウゴウ</t>
    </rPh>
    <rPh sb="7" eb="9">
      <t>ジム</t>
    </rPh>
    <rPh sb="9" eb="11">
      <t>クミアイ</t>
    </rPh>
    <rPh sb="12" eb="14">
      <t>トクベツ</t>
    </rPh>
    <rPh sb="14" eb="16">
      <t>カイケイ</t>
    </rPh>
    <phoneticPr fontId="2"/>
  </si>
  <si>
    <t>-</t>
    <phoneticPr fontId="2"/>
  </si>
  <si>
    <t>公共施設整備基金</t>
  </si>
  <si>
    <t>リニア・三遠南信道関連活性化基金</t>
  </si>
  <si>
    <t>福祉基金</t>
    <rPh sb="0" eb="2">
      <t>フクシ</t>
    </rPh>
    <rPh sb="2" eb="4">
      <t>キキン</t>
    </rPh>
    <phoneticPr fontId="2"/>
  </si>
  <si>
    <t>新型コロナウイルス対策支援基金</t>
    <phoneticPr fontId="2"/>
  </si>
  <si>
    <t>南信州広域連合（南信州広域振興基金特別会計）</t>
    <rPh sb="0" eb="7">
      <t>ミナミシンシュウコウイキレンゴウ</t>
    </rPh>
    <rPh sb="8" eb="9">
      <t>ミナミ</t>
    </rPh>
    <rPh sb="9" eb="11">
      <t>シンシュウ</t>
    </rPh>
    <rPh sb="11" eb="13">
      <t>コウイキ</t>
    </rPh>
    <rPh sb="13" eb="15">
      <t>シンコウ</t>
    </rPh>
    <rPh sb="15" eb="17">
      <t>キキン</t>
    </rPh>
    <rPh sb="17" eb="19">
      <t>トクベツ</t>
    </rPh>
    <rPh sb="19" eb="21">
      <t>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</si>
</sst>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1A6B-4B0D-8A7F-F4E995CEB19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142830</c:v>
                </c:pt>
                <c:pt idx="1">
                  <c:v>164112</c:v>
                </c:pt>
                <c:pt idx="2">
                  <c:v>244176</c:v>
                </c:pt>
                <c:pt idx="3">
                  <c:v>92001</c:v>
                </c:pt>
                <c:pt idx="4">
                  <c:v>127632</c:v>
                </c:pt>
              </c:numCache>
            </c:numRef>
          </c:val>
          <c:smooth val="0"/>
          <c:extLst>
            <c:ext xmlns:c16="http://schemas.microsoft.com/office/drawing/2014/chart" uri="{C3380CC4-5D6E-409C-BE32-E72D297353CC}">
              <c16:uniqueId val="{00000001-1A6B-4B0D-8A7F-F4E995CEB19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8.43</c:v>
                </c:pt>
                <c:pt idx="1">
                  <c:v>8.19</c:v>
                </c:pt>
                <c:pt idx="2">
                  <c:v>17.41</c:v>
                </c:pt>
                <c:pt idx="3">
                  <c:v>15.03</c:v>
                </c:pt>
                <c:pt idx="4">
                  <c:v>15.88</c:v>
                </c:pt>
              </c:numCache>
            </c:numRef>
          </c:val>
          <c:extLst>
            <c:ext xmlns:c16="http://schemas.microsoft.com/office/drawing/2014/chart" uri="{C3380CC4-5D6E-409C-BE32-E72D297353CC}">
              <c16:uniqueId val="{00000000-BA2B-4B9D-A0D0-42D1182720C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23.78</c:v>
                </c:pt>
                <c:pt idx="1">
                  <c:v>22.23</c:v>
                </c:pt>
                <c:pt idx="2">
                  <c:v>22.95</c:v>
                </c:pt>
                <c:pt idx="3">
                  <c:v>23.17</c:v>
                </c:pt>
                <c:pt idx="4">
                  <c:v>22.86</c:v>
                </c:pt>
              </c:numCache>
            </c:numRef>
          </c:val>
          <c:extLst>
            <c:ext xmlns:c16="http://schemas.microsoft.com/office/drawing/2014/chart" uri="{C3380CC4-5D6E-409C-BE32-E72D297353CC}">
              <c16:uniqueId val="{00000001-BA2B-4B9D-A0D0-42D1182720C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-4.53</c:v>
                </c:pt>
                <c:pt idx="1">
                  <c:v>0.34</c:v>
                </c:pt>
                <c:pt idx="2">
                  <c:v>9.02</c:v>
                </c:pt>
                <c:pt idx="3">
                  <c:v>-2.5299999999999998</c:v>
                </c:pt>
                <c:pt idx="4">
                  <c:v>1.07</c:v>
                </c:pt>
              </c:numCache>
            </c:numRef>
          </c:val>
          <c:smooth val="0"/>
          <c:extLst>
            <c:ext xmlns:c16="http://schemas.microsoft.com/office/drawing/2014/chart" uri="{C3380CC4-5D6E-409C-BE32-E72D297353CC}">
              <c16:uniqueId val="{00000002-BA2B-4B9D-A0D0-42D1182720C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7EC-4AF6-B77C-83C7FCEF939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7EC-4AF6-B77C-83C7FCEF9398}"/>
            </c:ext>
          </c:extLst>
        </c:ser>
        <c:ser>
          <c:idx val="2"/>
          <c:order val="2"/>
          <c:tx>
            <c:strRef>
              <c:f>データシート!$A$29</c:f>
              <c:strCache>
                <c:ptCount val="1"/>
                <c:pt idx="0">
                  <c:v>介護サービス事業会計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7EC-4AF6-B77C-83C7FCEF9398}"/>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7EC-4AF6-B77C-83C7FCEF9398}"/>
            </c:ext>
          </c:extLst>
        </c:ser>
        <c:ser>
          <c:idx val="4"/>
          <c:order val="4"/>
          <c:tx>
            <c:strRef>
              <c:f>データシート!$A$31</c:f>
              <c:strCache>
                <c:ptCount val="1"/>
                <c:pt idx="0">
                  <c:v>下水道事業会計（農業集落排水事業）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0.41</c:v>
                </c:pt>
                <c:pt idx="2">
                  <c:v>#N/A</c:v>
                </c:pt>
                <c:pt idx="3">
                  <c:v>2.74</c:v>
                </c:pt>
                <c:pt idx="4">
                  <c:v>#N/A</c:v>
                </c:pt>
                <c:pt idx="5">
                  <c:v>1.41</c:v>
                </c:pt>
                <c:pt idx="6">
                  <c:v>#N/A</c:v>
                </c:pt>
                <c:pt idx="7">
                  <c:v>0.16</c:v>
                </c:pt>
                <c:pt idx="8">
                  <c:v>#N/A</c:v>
                </c:pt>
                <c:pt idx="9">
                  <c:v>0.03</c:v>
                </c:pt>
              </c:numCache>
            </c:numRef>
          </c:val>
          <c:extLst>
            <c:ext xmlns:c16="http://schemas.microsoft.com/office/drawing/2014/chart" uri="{C3380CC4-5D6E-409C-BE32-E72D297353CC}">
              <c16:uniqueId val="{00000004-57EC-4AF6-B77C-83C7FCEF9398}"/>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0.62</c:v>
                </c:pt>
                <c:pt idx="2">
                  <c:v>#N/A</c:v>
                </c:pt>
                <c:pt idx="3">
                  <c:v>0.46</c:v>
                </c:pt>
                <c:pt idx="4">
                  <c:v>#N/A</c:v>
                </c:pt>
                <c:pt idx="5">
                  <c:v>0.54</c:v>
                </c:pt>
                <c:pt idx="6">
                  <c:v>#N/A</c:v>
                </c:pt>
                <c:pt idx="7">
                  <c:v>0.43</c:v>
                </c:pt>
                <c:pt idx="8">
                  <c:v>#N/A</c:v>
                </c:pt>
                <c:pt idx="9">
                  <c:v>0.24</c:v>
                </c:pt>
              </c:numCache>
            </c:numRef>
          </c:val>
          <c:extLst>
            <c:ext xmlns:c16="http://schemas.microsoft.com/office/drawing/2014/chart" uri="{C3380CC4-5D6E-409C-BE32-E72D297353CC}">
              <c16:uniqueId val="{00000005-57EC-4AF6-B77C-83C7FCEF9398}"/>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0.53</c:v>
                </c:pt>
                <c:pt idx="2">
                  <c:v>#N/A</c:v>
                </c:pt>
                <c:pt idx="3">
                  <c:v>0.53</c:v>
                </c:pt>
                <c:pt idx="4">
                  <c:v>#N/A</c:v>
                </c:pt>
                <c:pt idx="5">
                  <c:v>0.54</c:v>
                </c:pt>
                <c:pt idx="6">
                  <c:v>#N/A</c:v>
                </c:pt>
                <c:pt idx="7">
                  <c:v>1.57</c:v>
                </c:pt>
                <c:pt idx="8">
                  <c:v>#N/A</c:v>
                </c:pt>
                <c:pt idx="9">
                  <c:v>0.68</c:v>
                </c:pt>
              </c:numCache>
            </c:numRef>
          </c:val>
          <c:extLst>
            <c:ext xmlns:c16="http://schemas.microsoft.com/office/drawing/2014/chart" uri="{C3380CC4-5D6E-409C-BE32-E72D297353CC}">
              <c16:uniqueId val="{00000006-57EC-4AF6-B77C-83C7FCEF9398}"/>
            </c:ext>
          </c:extLst>
        </c:ser>
        <c:ser>
          <c:idx val="7"/>
          <c:order val="7"/>
          <c:tx>
            <c:strRef>
              <c:f>データシート!$A$34</c:f>
              <c:strCache>
                <c:ptCount val="1"/>
                <c:pt idx="0">
                  <c:v>下水道事業会計（特定環境保全公共下水道事業）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2.4500000000000002</c:v>
                </c:pt>
                <c:pt idx="2">
                  <c:v>#N/A</c:v>
                </c:pt>
                <c:pt idx="3">
                  <c:v>0.36</c:v>
                </c:pt>
                <c:pt idx="4">
                  <c:v>#N/A</c:v>
                </c:pt>
                <c:pt idx="5">
                  <c:v>2.2599999999999998</c:v>
                </c:pt>
                <c:pt idx="6">
                  <c:v>#N/A</c:v>
                </c:pt>
                <c:pt idx="7">
                  <c:v>2.62</c:v>
                </c:pt>
                <c:pt idx="8">
                  <c:v>#N/A</c:v>
                </c:pt>
                <c:pt idx="9">
                  <c:v>4.2300000000000004</c:v>
                </c:pt>
              </c:numCache>
            </c:numRef>
          </c:val>
          <c:extLst>
            <c:ext xmlns:c16="http://schemas.microsoft.com/office/drawing/2014/chart" uri="{C3380CC4-5D6E-409C-BE32-E72D297353CC}">
              <c16:uniqueId val="{00000007-57EC-4AF6-B77C-83C7FCEF939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13.32</c:v>
                </c:pt>
                <c:pt idx="2">
                  <c:v>#N/A</c:v>
                </c:pt>
                <c:pt idx="3">
                  <c:v>13.64</c:v>
                </c:pt>
                <c:pt idx="4">
                  <c:v>#N/A</c:v>
                </c:pt>
                <c:pt idx="5">
                  <c:v>14.34</c:v>
                </c:pt>
                <c:pt idx="6">
                  <c:v>#N/A</c:v>
                </c:pt>
                <c:pt idx="7">
                  <c:v>16.2</c:v>
                </c:pt>
                <c:pt idx="8">
                  <c:v>#N/A</c:v>
                </c:pt>
                <c:pt idx="9">
                  <c:v>13.34</c:v>
                </c:pt>
              </c:numCache>
            </c:numRef>
          </c:val>
          <c:extLst>
            <c:ext xmlns:c16="http://schemas.microsoft.com/office/drawing/2014/chart" uri="{C3380CC4-5D6E-409C-BE32-E72D297353CC}">
              <c16:uniqueId val="{00000008-57EC-4AF6-B77C-83C7FCEF939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8.43</c:v>
                </c:pt>
                <c:pt idx="2">
                  <c:v>#N/A</c:v>
                </c:pt>
                <c:pt idx="3">
                  <c:v>8.19</c:v>
                </c:pt>
                <c:pt idx="4">
                  <c:v>#N/A</c:v>
                </c:pt>
                <c:pt idx="5">
                  <c:v>17.399999999999999</c:v>
                </c:pt>
                <c:pt idx="6">
                  <c:v>#N/A</c:v>
                </c:pt>
                <c:pt idx="7">
                  <c:v>15.02</c:v>
                </c:pt>
                <c:pt idx="8">
                  <c:v>#N/A</c:v>
                </c:pt>
                <c:pt idx="9">
                  <c:v>15.88</c:v>
                </c:pt>
              </c:numCache>
            </c:numRef>
          </c:val>
          <c:extLst>
            <c:ext xmlns:c16="http://schemas.microsoft.com/office/drawing/2014/chart" uri="{C3380CC4-5D6E-409C-BE32-E72D297353CC}">
              <c16:uniqueId val="{00000009-57EC-4AF6-B77C-83C7FCEF939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371</c:v>
                </c:pt>
                <c:pt idx="5">
                  <c:v>348</c:v>
                </c:pt>
                <c:pt idx="8">
                  <c:v>328</c:v>
                </c:pt>
                <c:pt idx="11">
                  <c:v>305</c:v>
                </c:pt>
                <c:pt idx="14">
                  <c:v>287</c:v>
                </c:pt>
              </c:numCache>
            </c:numRef>
          </c:val>
          <c:extLst>
            <c:ext xmlns:c16="http://schemas.microsoft.com/office/drawing/2014/chart" uri="{C3380CC4-5D6E-409C-BE32-E72D297353CC}">
              <c16:uniqueId val="{00000000-681D-418B-A06A-0AEFECD38DD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81D-418B-A06A-0AEFECD38DD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81D-418B-A06A-0AEFECD38DD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c:v>
                </c:pt>
                <c:pt idx="3">
                  <c:v>13</c:v>
                </c:pt>
                <c:pt idx="6">
                  <c:v>13</c:v>
                </c:pt>
                <c:pt idx="9">
                  <c:v>12</c:v>
                </c:pt>
                <c:pt idx="12">
                  <c:v>11</c:v>
                </c:pt>
              </c:numCache>
            </c:numRef>
          </c:val>
          <c:extLst>
            <c:ext xmlns:c16="http://schemas.microsoft.com/office/drawing/2014/chart" uri="{C3380CC4-5D6E-409C-BE32-E72D297353CC}">
              <c16:uniqueId val="{00000003-681D-418B-A06A-0AEFECD38DD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212</c:v>
                </c:pt>
                <c:pt idx="3">
                  <c:v>212</c:v>
                </c:pt>
                <c:pt idx="6">
                  <c:v>206</c:v>
                </c:pt>
                <c:pt idx="9">
                  <c:v>176</c:v>
                </c:pt>
                <c:pt idx="12">
                  <c:v>153</c:v>
                </c:pt>
              </c:numCache>
            </c:numRef>
          </c:val>
          <c:extLst>
            <c:ext xmlns:c16="http://schemas.microsoft.com/office/drawing/2014/chart" uri="{C3380CC4-5D6E-409C-BE32-E72D297353CC}">
              <c16:uniqueId val="{00000004-681D-418B-A06A-0AEFECD38DD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81D-418B-A06A-0AEFECD38DD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81D-418B-A06A-0AEFECD38DD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316</c:v>
                </c:pt>
                <c:pt idx="3">
                  <c:v>295</c:v>
                </c:pt>
                <c:pt idx="6">
                  <c:v>328</c:v>
                </c:pt>
                <c:pt idx="9">
                  <c:v>337</c:v>
                </c:pt>
                <c:pt idx="12">
                  <c:v>292</c:v>
                </c:pt>
              </c:numCache>
            </c:numRef>
          </c:val>
          <c:extLst>
            <c:ext xmlns:c16="http://schemas.microsoft.com/office/drawing/2014/chart" uri="{C3380CC4-5D6E-409C-BE32-E72D297353CC}">
              <c16:uniqueId val="{00000007-681D-418B-A06A-0AEFECD38DD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167</c:v>
                </c:pt>
                <c:pt idx="2">
                  <c:v>#N/A</c:v>
                </c:pt>
                <c:pt idx="3">
                  <c:v>#N/A</c:v>
                </c:pt>
                <c:pt idx="4">
                  <c:v>172</c:v>
                </c:pt>
                <c:pt idx="5">
                  <c:v>#N/A</c:v>
                </c:pt>
                <c:pt idx="6">
                  <c:v>#N/A</c:v>
                </c:pt>
                <c:pt idx="7">
                  <c:v>219</c:v>
                </c:pt>
                <c:pt idx="8">
                  <c:v>#N/A</c:v>
                </c:pt>
                <c:pt idx="9">
                  <c:v>#N/A</c:v>
                </c:pt>
                <c:pt idx="10">
                  <c:v>220</c:v>
                </c:pt>
                <c:pt idx="11">
                  <c:v>#N/A</c:v>
                </c:pt>
                <c:pt idx="12">
                  <c:v>#N/A</c:v>
                </c:pt>
                <c:pt idx="13">
                  <c:v>169</c:v>
                </c:pt>
                <c:pt idx="14">
                  <c:v>#N/A</c:v>
                </c:pt>
              </c:numCache>
            </c:numRef>
          </c:val>
          <c:smooth val="0"/>
          <c:extLst>
            <c:ext xmlns:c16="http://schemas.microsoft.com/office/drawing/2014/chart" uri="{C3380CC4-5D6E-409C-BE32-E72D297353CC}">
              <c16:uniqueId val="{00000008-681D-418B-A06A-0AEFECD38DD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3004</c:v>
                </c:pt>
                <c:pt idx="5">
                  <c:v>3043</c:v>
                </c:pt>
                <c:pt idx="8">
                  <c:v>3123</c:v>
                </c:pt>
                <c:pt idx="11">
                  <c:v>2936</c:v>
                </c:pt>
                <c:pt idx="14">
                  <c:v>2888</c:v>
                </c:pt>
              </c:numCache>
            </c:numRef>
          </c:val>
          <c:extLst>
            <c:ext xmlns:c16="http://schemas.microsoft.com/office/drawing/2014/chart" uri="{C3380CC4-5D6E-409C-BE32-E72D297353CC}">
              <c16:uniqueId val="{00000000-8830-4FA6-A67C-F559D642983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3</c:v>
                </c:pt>
              </c:numCache>
            </c:numRef>
          </c:val>
          <c:extLst>
            <c:ext xmlns:c16="http://schemas.microsoft.com/office/drawing/2014/chart" uri="{C3380CC4-5D6E-409C-BE32-E72D297353CC}">
              <c16:uniqueId val="{00000001-8830-4FA6-A67C-F559D642983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4497</c:v>
                </c:pt>
                <c:pt idx="5">
                  <c:v>5033</c:v>
                </c:pt>
                <c:pt idx="8">
                  <c:v>4912</c:v>
                </c:pt>
                <c:pt idx="11">
                  <c:v>5134</c:v>
                </c:pt>
                <c:pt idx="14">
                  <c:v>5405</c:v>
                </c:pt>
              </c:numCache>
            </c:numRef>
          </c:val>
          <c:extLst>
            <c:ext xmlns:c16="http://schemas.microsoft.com/office/drawing/2014/chart" uri="{C3380CC4-5D6E-409C-BE32-E72D297353CC}">
              <c16:uniqueId val="{00000002-8830-4FA6-A67C-F559D642983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830-4FA6-A67C-F559D642983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830-4FA6-A67C-F559D642983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830-4FA6-A67C-F559D642983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541</c:v>
                </c:pt>
                <c:pt idx="3">
                  <c:v>502</c:v>
                </c:pt>
                <c:pt idx="6">
                  <c:v>504</c:v>
                </c:pt>
                <c:pt idx="9">
                  <c:v>505</c:v>
                </c:pt>
                <c:pt idx="12">
                  <c:v>497</c:v>
                </c:pt>
              </c:numCache>
            </c:numRef>
          </c:val>
          <c:extLst>
            <c:ext xmlns:c16="http://schemas.microsoft.com/office/drawing/2014/chart" uri="{C3380CC4-5D6E-409C-BE32-E72D297353CC}">
              <c16:uniqueId val="{00000006-8830-4FA6-A67C-F559D642983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125</c:v>
                </c:pt>
                <c:pt idx="3">
                  <c:v>112</c:v>
                </c:pt>
                <c:pt idx="6">
                  <c:v>101</c:v>
                </c:pt>
                <c:pt idx="9">
                  <c:v>89</c:v>
                </c:pt>
                <c:pt idx="12">
                  <c:v>76</c:v>
                </c:pt>
              </c:numCache>
            </c:numRef>
          </c:val>
          <c:extLst>
            <c:ext xmlns:c16="http://schemas.microsoft.com/office/drawing/2014/chart" uri="{C3380CC4-5D6E-409C-BE32-E72D297353CC}">
              <c16:uniqueId val="{00000007-8830-4FA6-A67C-F559D642983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1323</c:v>
                </c:pt>
                <c:pt idx="3">
                  <c:v>1207</c:v>
                </c:pt>
                <c:pt idx="6">
                  <c:v>1252</c:v>
                </c:pt>
                <c:pt idx="9">
                  <c:v>1161</c:v>
                </c:pt>
                <c:pt idx="12">
                  <c:v>1074</c:v>
                </c:pt>
              </c:numCache>
            </c:numRef>
          </c:val>
          <c:extLst>
            <c:ext xmlns:c16="http://schemas.microsoft.com/office/drawing/2014/chart" uri="{C3380CC4-5D6E-409C-BE32-E72D297353CC}">
              <c16:uniqueId val="{00000008-8830-4FA6-A67C-F559D642983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830-4FA6-A67C-F559D642983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1921</c:v>
                </c:pt>
                <c:pt idx="3">
                  <c:v>2237</c:v>
                </c:pt>
                <c:pt idx="6">
                  <c:v>2591</c:v>
                </c:pt>
                <c:pt idx="9">
                  <c:v>2429</c:v>
                </c:pt>
                <c:pt idx="12">
                  <c:v>2366</c:v>
                </c:pt>
              </c:numCache>
            </c:numRef>
          </c:val>
          <c:extLst>
            <c:ext xmlns:c16="http://schemas.microsoft.com/office/drawing/2014/chart" uri="{C3380CC4-5D6E-409C-BE32-E72D297353CC}">
              <c16:uniqueId val="{0000000A-8830-4FA6-A67C-F559D642983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830-4FA6-A67C-F559D642983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621</c:v>
                </c:pt>
                <c:pt idx="1">
                  <c:v>622</c:v>
                </c:pt>
                <c:pt idx="2">
                  <c:v>622</c:v>
                </c:pt>
              </c:numCache>
            </c:numRef>
          </c:val>
          <c:extLst>
            <c:ext xmlns:c16="http://schemas.microsoft.com/office/drawing/2014/chart" uri="{C3380CC4-5D6E-409C-BE32-E72D297353CC}">
              <c16:uniqueId val="{00000000-A5EB-4040-8CB8-656A05291F8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802</c:v>
                </c:pt>
                <c:pt idx="1">
                  <c:v>803</c:v>
                </c:pt>
                <c:pt idx="2">
                  <c:v>853</c:v>
                </c:pt>
              </c:numCache>
            </c:numRef>
          </c:val>
          <c:extLst>
            <c:ext xmlns:c16="http://schemas.microsoft.com/office/drawing/2014/chart" uri="{C3380CC4-5D6E-409C-BE32-E72D297353CC}">
              <c16:uniqueId val="{00000001-A5EB-4040-8CB8-656A05291F8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3276</c:v>
                </c:pt>
                <c:pt idx="1">
                  <c:v>3497</c:v>
                </c:pt>
                <c:pt idx="2">
                  <c:v>3719</c:v>
                </c:pt>
              </c:numCache>
            </c:numRef>
          </c:val>
          <c:extLst>
            <c:ext xmlns:c16="http://schemas.microsoft.com/office/drawing/2014/chart" uri="{C3380CC4-5D6E-409C-BE32-E72D297353CC}">
              <c16:uniqueId val="{00000002-A5EB-4040-8CB8-656A05291F8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長野県喬木村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令和４年度の統合保育所建設に係る償還が始まり、増加傾向となっている。引き続き地方債の新規発行の抑制による元利償還金の減少及び交付税措置率の高い事業の起債による算入公債費の確保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長野県喬木村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継続的に将来負担額を上回る充当可能財源等を確保している。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計画的な起債による地方債現在高及び公営企業債繰入見込額の抑制とともに、財政調整基金等の積立てによる充当可能基金の確保に努める。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長野県喬木村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百万円、リニア・三遠南信自動車道関連活性化基金へ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百万円の積立てを行ったことにより増加している。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今後、公共施設の老朽化対策やリニア・三遠南信自動車道の開通を見据えた公共事業による取崩しが見込まれるため、引き続き計画的な積立てを行っていく予定としている。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公共施設等の整備に要する経費の財源に充てる。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・リニア・三遠南信自動車道関連活性化基金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リニア中央新幹線及び三遠南信自動車道の開通を見据えた地域活性化及びその関連施設の整備に要する経費の財源に充てる。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福祉施設の整備等村民の福祉向上に必要な経費の財源に充てる。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リニア・三遠南信自動車道の開通を見据えた公共事業のために、リニア・三遠南信自動車道関連活性化基金へ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百万円の積立てを行ったことにより増加している。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引き続き公共施設の老朽化対策やリニア・三遠南信自動車道の開通を見据えた公共事業のための積立てを行っていく予定としている。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取崩しは行わず、運用利息分の積立てにより微増となっている。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緊急的な財政需要に対応するため、標準財政規模の概ね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％程度の基金残高を確保していく予定としている。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取崩しは行わず、臨時財政対策債の償還に備えるために、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百万円の積立てを行ったことにより増加している。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今後大型事業による起債残高の増加が見込まれるため、繰上償還の原資として計画的に積立てを行う予定としている。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長野県喬木村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5,888
5,824
66.61
4,976,857
4,380,110
432,113
2,721,103
2,366,186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大規模な法人事業所がなく中心となる産業がないこと、全国平均を上回る高齢化率等から、財政基盤が弱く、全国平均及び長野県平均を大きく下回っている。</a:t>
          </a:r>
        </a:p>
        <a:p>
          <a:r>
            <a:rPr kumimoji="1" lang="ja-JP" altLang="en-US" sz="1300">
              <a:latin typeface="ＭＳ Ｐゴシック" panose="020B0600070205080204" pitchFamily="50" charset="-128"/>
              <a:ea typeface="ＭＳ Ｐゴシック" panose="020B0600070205080204" pitchFamily="50" charset="-128"/>
            </a:rPr>
            <a:t>総合計画及びまち・ひと・しごと創生総合戦略に基づき、施策の優先度により事業を峻別し、歳出の見直しを進めるとともに、村税徴収率の向上等により自主財源の確保に努める。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15724</xdr:rowOff>
    </xdr:from>
    <xdr:to>
      <xdr:col>23</xdr:col>
      <xdr:colOff>133350</xdr:colOff>
      <xdr:row>44</xdr:row>
      <xdr:rowOff>27215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559524"/>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27215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133246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62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15724</xdr:rowOff>
    </xdr:from>
    <xdr:to>
      <xdr:col>15</xdr:col>
      <xdr:colOff>82550</xdr:colOff>
      <xdr:row>44</xdr:row>
      <xdr:rowOff>27215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595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144736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15724</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480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133246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136374</xdr:rowOff>
    </xdr:from>
    <xdr:to>
      <xdr:col>23</xdr:col>
      <xdr:colOff>184150</xdr:colOff>
      <xdr:row>44</xdr:row>
      <xdr:rowOff>66524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32251</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0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136374</xdr:rowOff>
    </xdr:from>
    <xdr:to>
      <xdr:col>11</xdr:col>
      <xdr:colOff>82550</xdr:colOff>
      <xdr:row>44</xdr:row>
      <xdr:rowOff>66524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51301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類似団体平均、全国平均及び長野県平均を下回っているが、比率は年々悪化している。令和６年度は人件費、物件費等の増加を要因に前年度比</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今後も、事務事業の見直しを進めるとともに、優先度の低い事務事業について計画的に廃止・縮小を進め、経常経費の削減を図る。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97790</xdr:rowOff>
    </xdr:from>
    <xdr:to>
      <xdr:col>23</xdr:col>
      <xdr:colOff>133350</xdr:colOff>
      <xdr:row>60</xdr:row>
      <xdr:rowOff>133985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38479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16527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7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65617</xdr:rowOff>
    </xdr:from>
    <xdr:to>
      <xdr:col>19</xdr:col>
      <xdr:colOff>133350</xdr:colOff>
      <xdr:row>60</xdr:row>
      <xdr:rowOff>97790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35261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116751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75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140546</xdr:rowOff>
    </xdr:from>
    <xdr:to>
      <xdr:col>15</xdr:col>
      <xdr:colOff>82550</xdr:colOff>
      <xdr:row>60</xdr:row>
      <xdr:rowOff>65617</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256096"/>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92621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55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140546</xdr:rowOff>
    </xdr:from>
    <xdr:to>
      <xdr:col>11</xdr:col>
      <xdr:colOff>31750</xdr:colOff>
      <xdr:row>60</xdr:row>
      <xdr:rowOff>103822</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256096"/>
          <a:ext cx="889000" cy="13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20231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4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116751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57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83185</xdr:rowOff>
    </xdr:from>
    <xdr:to>
      <xdr:col>23</xdr:col>
      <xdr:colOff>184150</xdr:colOff>
      <xdr:row>61</xdr:row>
      <xdr:rowOff>13335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99712</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21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46990</xdr:rowOff>
    </xdr:from>
    <xdr:to>
      <xdr:col>19</xdr:col>
      <xdr:colOff>184150</xdr:colOff>
      <xdr:row>60</xdr:row>
      <xdr:rowOff>148590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158767</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10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14817</xdr:rowOff>
    </xdr:from>
    <xdr:to>
      <xdr:col>15</xdr:col>
      <xdr:colOff>133350</xdr:colOff>
      <xdr:row>60</xdr:row>
      <xdr:rowOff>116417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3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126594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89746</xdr:rowOff>
    </xdr:from>
    <xdr:to>
      <xdr:col>11</xdr:col>
      <xdr:colOff>82550</xdr:colOff>
      <xdr:row>60</xdr:row>
      <xdr:rowOff>19896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30073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99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53022</xdr:rowOff>
    </xdr:from>
    <xdr:to>
      <xdr:col>7</xdr:col>
      <xdr:colOff>31750</xdr:colOff>
      <xdr:row>60</xdr:row>
      <xdr:rowOff>154622</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34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164799</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108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[257,403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人口規模が小さいことから全国平均及び長野県平均を上回っているが、類似団体平均は下回っている。令和６年度は人件費・物件費ともに増加している。</a:t>
          </a:r>
        </a:p>
        <a:p>
          <a:r>
            <a:rPr kumimoji="1" lang="ja-JP" altLang="en-US" sz="1300">
              <a:latin typeface="ＭＳ Ｐゴシック" panose="020B0600070205080204" pitchFamily="50" charset="-128"/>
              <a:ea typeface="ＭＳ Ｐゴシック" panose="020B0600070205080204" pitchFamily="50" charset="-128"/>
            </a:rPr>
            <a:t>事務事業の見直しによる物件費等経常経費の削減及び組織機構改革による職員の適正配置による人件費抑制を行う等、引き続き縮減の取組を進めていく。</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103057</xdr:rowOff>
    </xdr:from>
    <xdr:to>
      <xdr:col>23</xdr:col>
      <xdr:colOff>133350</xdr:colOff>
      <xdr:row>81</xdr:row>
      <xdr:rowOff>120255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90507"/>
          <a:ext cx="838200" cy="17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105031</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9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102017</xdr:rowOff>
    </xdr:from>
    <xdr:to>
      <xdr:col>19</xdr:col>
      <xdr:colOff>133350</xdr:colOff>
      <xdr:row>81</xdr:row>
      <xdr:rowOff>103057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89467"/>
          <a:ext cx="889000" cy="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21158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88398</xdr:rowOff>
    </xdr:from>
    <xdr:to>
      <xdr:col>15</xdr:col>
      <xdr:colOff>82550</xdr:colOff>
      <xdr:row>81</xdr:row>
      <xdr:rowOff>102017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75848"/>
          <a:ext cx="889000" cy="1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13840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7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88398</xdr:rowOff>
    </xdr:from>
    <xdr:to>
      <xdr:col>11</xdr:col>
      <xdr:colOff>31750</xdr:colOff>
      <xdr:row>81</xdr:row>
      <xdr:rowOff>96411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3975848"/>
          <a:ext cx="889000" cy="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151480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69455</xdr:rowOff>
    </xdr:from>
    <xdr:to>
      <xdr:col>23</xdr:col>
      <xdr:colOff>184150</xdr:colOff>
      <xdr:row>81</xdr:row>
      <xdr:rowOff>171055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5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162182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7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52257</xdr:rowOff>
    </xdr:from>
    <xdr:to>
      <xdr:col>19</xdr:col>
      <xdr:colOff>184150</xdr:colOff>
      <xdr:row>81</xdr:row>
      <xdr:rowOff>153857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3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164034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08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51217</xdr:rowOff>
    </xdr:from>
    <xdr:to>
      <xdr:col>15</xdr:col>
      <xdr:colOff>133350</xdr:colOff>
      <xdr:row>81</xdr:row>
      <xdr:rowOff>152817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3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162994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0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37598</xdr:rowOff>
    </xdr:from>
    <xdr:to>
      <xdr:col>11</xdr:col>
      <xdr:colOff>82550</xdr:colOff>
      <xdr:row>81</xdr:row>
      <xdr:rowOff>139198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2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149375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9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45611</xdr:rowOff>
    </xdr:from>
    <xdr:to>
      <xdr:col>7</xdr:col>
      <xdr:colOff>31750</xdr:colOff>
      <xdr:row>81</xdr:row>
      <xdr:rowOff>147211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3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157388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0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類似団体平均及び全国町村平均を下回っている。</a:t>
          </a:r>
        </a:p>
        <a:p>
          <a:r>
            <a:rPr kumimoji="1" lang="ja-JP" altLang="en-US" sz="1300">
              <a:latin typeface="ＭＳ Ｐゴシック" panose="020B0600070205080204" pitchFamily="50" charset="-128"/>
              <a:ea typeface="ＭＳ Ｐゴシック" panose="020B0600070205080204" pitchFamily="50" charset="-128"/>
            </a:rPr>
            <a:t>引き続き住民の理解が得られるよう、地域の民間企業の平均給与の状況等を踏まえ、給与の適正化に努める。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2116</xdr:rowOff>
    </xdr:from>
    <xdr:to>
      <xdr:col>81</xdr:col>
      <xdr:colOff>44450</xdr:colOff>
      <xdr:row>84</xdr:row>
      <xdr:rowOff>42334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403916"/>
          <a:ext cx="8382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79728</xdr:rowOff>
    </xdr:from>
    <xdr:to>
      <xdr:col>77</xdr:col>
      <xdr:colOff>44450</xdr:colOff>
      <xdr:row>84</xdr:row>
      <xdr:rowOff>2116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310078"/>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50095</xdr:rowOff>
    </xdr:from>
    <xdr:to>
      <xdr:col>72</xdr:col>
      <xdr:colOff>203200</xdr:colOff>
      <xdr:row>83</xdr:row>
      <xdr:rowOff>79728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108995"/>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94138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50095</xdr:rowOff>
    </xdr:from>
    <xdr:to>
      <xdr:col>68</xdr:col>
      <xdr:colOff>152400</xdr:colOff>
      <xdr:row>84</xdr:row>
      <xdr:rowOff>15522</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108995"/>
          <a:ext cx="889000" cy="30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80732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53922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8061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3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122766</xdr:rowOff>
    </xdr:from>
    <xdr:to>
      <xdr:col>77</xdr:col>
      <xdr:colOff>95250</xdr:colOff>
      <xdr:row>84</xdr:row>
      <xdr:rowOff>52916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63093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12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28928</xdr:rowOff>
    </xdr:from>
    <xdr:to>
      <xdr:col>73</xdr:col>
      <xdr:colOff>44450</xdr:colOff>
      <xdr:row>83</xdr:row>
      <xdr:rowOff>130528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25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140705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02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170745</xdr:rowOff>
    </xdr:from>
    <xdr:to>
      <xdr:col>68</xdr:col>
      <xdr:colOff>203200</xdr:colOff>
      <xdr:row>82</xdr:row>
      <xdr:rowOff>100895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05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111072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82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136172</xdr:rowOff>
    </xdr:from>
    <xdr:to>
      <xdr:col>64</xdr:col>
      <xdr:colOff>152400</xdr:colOff>
      <xdr:row>84</xdr:row>
      <xdr:rowOff>66322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76499</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13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人口規模が小さいことから全国平均及び長野県平均を上回っているが、類似団体平均は下回っている。</a:t>
          </a:r>
        </a:p>
        <a:p>
          <a:r>
            <a:rPr kumimoji="1" lang="ja-JP" altLang="en-US" sz="1300">
              <a:latin typeface="ＭＳ Ｐゴシック" panose="020B0600070205080204" pitchFamily="50" charset="-128"/>
              <a:ea typeface="ＭＳ Ｐゴシック" panose="020B0600070205080204" pitchFamily="50" charset="-128"/>
            </a:rPr>
            <a:t>住民ニーズが多様化している中、職員数は増加傾向にあるため、定員管理適正化計画に基づく新規採用の抑制や民間委託の推進等により、職員数の適正化に努める。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138938</xdr:rowOff>
    </xdr:from>
    <xdr:to>
      <xdr:col>81</xdr:col>
      <xdr:colOff>44450</xdr:colOff>
      <xdr:row>59</xdr:row>
      <xdr:rowOff>149796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254488"/>
          <a:ext cx="8382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84218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7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112395</xdr:rowOff>
    </xdr:from>
    <xdr:to>
      <xdr:col>77</xdr:col>
      <xdr:colOff>44450</xdr:colOff>
      <xdr:row>59</xdr:row>
      <xdr:rowOff>149796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227945"/>
          <a:ext cx="889000" cy="3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11383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69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95504</xdr:rowOff>
    </xdr:from>
    <xdr:to>
      <xdr:col>72</xdr:col>
      <xdr:colOff>203200</xdr:colOff>
      <xdr:row>59</xdr:row>
      <xdr:rowOff>112395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211054"/>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171372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5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81026</xdr:rowOff>
    </xdr:from>
    <xdr:to>
      <xdr:col>68</xdr:col>
      <xdr:colOff>152400</xdr:colOff>
      <xdr:row>59</xdr:row>
      <xdr:rowOff>95504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19657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149655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143019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88138</xdr:rowOff>
    </xdr:from>
    <xdr:to>
      <xdr:col>81</xdr:col>
      <xdr:colOff>95250</xdr:colOff>
      <xdr:row>60</xdr:row>
      <xdr:rowOff>18288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0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104665</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4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98996</xdr:rowOff>
    </xdr:from>
    <xdr:to>
      <xdr:col>77</xdr:col>
      <xdr:colOff>95250</xdr:colOff>
      <xdr:row>60</xdr:row>
      <xdr:rowOff>29146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21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39323</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983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61595</xdr:rowOff>
    </xdr:from>
    <xdr:to>
      <xdr:col>73</xdr:col>
      <xdr:colOff>44450</xdr:colOff>
      <xdr:row>59</xdr:row>
      <xdr:rowOff>163195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1922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94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44704</xdr:rowOff>
    </xdr:from>
    <xdr:to>
      <xdr:col>68</xdr:col>
      <xdr:colOff>203200</xdr:colOff>
      <xdr:row>59</xdr:row>
      <xdr:rowOff>146304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16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156481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929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30226</xdr:rowOff>
    </xdr:from>
    <xdr:to>
      <xdr:col>64</xdr:col>
      <xdr:colOff>152400</xdr:colOff>
      <xdr:row>59</xdr:row>
      <xdr:rowOff>131826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14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142003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類似団体平均を下回っているが、比率は上昇傾向にある。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引き続き地方債の新規発行の抑制及び交付税措置率の高い事業の起債により上昇を抑制するとともに、繰上償還、借換等を実施していく。</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119634</xdr:rowOff>
    </xdr:from>
    <xdr:to>
      <xdr:col>81</xdr:col>
      <xdr:colOff>44450</xdr:colOff>
      <xdr:row>41</xdr:row>
      <xdr:rowOff>124460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149084"/>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55389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84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95504</xdr:rowOff>
    </xdr:from>
    <xdr:to>
      <xdr:col>77</xdr:col>
      <xdr:colOff>44450</xdr:colOff>
      <xdr:row>41</xdr:row>
      <xdr:rowOff>124460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12495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9161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6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61722</xdr:rowOff>
    </xdr:from>
    <xdr:to>
      <xdr:col>72</xdr:col>
      <xdr:colOff>203200</xdr:colOff>
      <xdr:row>41</xdr:row>
      <xdr:rowOff>95504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09117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150385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7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61722</xdr:rowOff>
    </xdr:from>
    <xdr:to>
      <xdr:col>68</xdr:col>
      <xdr:colOff>152400</xdr:colOff>
      <xdr:row>41</xdr:row>
      <xdr:rowOff>61722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091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85361</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73660</xdr:rowOff>
    </xdr:from>
    <xdr:to>
      <xdr:col>77</xdr:col>
      <xdr:colOff>95250</xdr:colOff>
      <xdr:row>42</xdr:row>
      <xdr:rowOff>3810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160037</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44704</xdr:rowOff>
    </xdr:from>
    <xdr:to>
      <xdr:col>73</xdr:col>
      <xdr:colOff>44450</xdr:colOff>
      <xdr:row>41</xdr:row>
      <xdr:rowOff>146304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07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156481</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84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10922</xdr:rowOff>
    </xdr:from>
    <xdr:to>
      <xdr:col>68</xdr:col>
      <xdr:colOff>203200</xdr:colOff>
      <xdr:row>41</xdr:row>
      <xdr:rowOff>112522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122699</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引き続き将来負担額を充当可能財源等が上回るよう、計画的な起債による地方債現在高及び公営企業債繰入見込額の抑制とともに、財政調整基金等の積立てによる充当可能基金の確保に努める。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長野県喬木村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5,888
5,824
66.61
4,976,857
4,380,110
432,113
2,721,103
2,366,186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類似団体平均、全国平均及び長野県平均を上回っている。</a:t>
          </a:r>
        </a:p>
        <a:p>
          <a:r>
            <a:rPr kumimoji="1" lang="ja-JP" altLang="en-US" sz="1300">
              <a:latin typeface="ＭＳ Ｐゴシック" panose="020B0600070205080204" pitchFamily="50" charset="-128"/>
              <a:ea typeface="ＭＳ Ｐゴシック" panose="020B0600070205080204" pitchFamily="50" charset="-128"/>
            </a:rPr>
            <a:t>経常一般財源に対する会計年度任用職員を含めた職員数等の水準が類似団体平均と比較して高いため、経常収支比率の人件費分が高くなっている。引き続き職員の適正配置により人件費の削減に努める。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156718</xdr:rowOff>
    </xdr:from>
    <xdr:to>
      <xdr:col>24</xdr:col>
      <xdr:colOff>25400</xdr:colOff>
      <xdr:row>38</xdr:row>
      <xdr:rowOff>8128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0036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67581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9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60706</xdr:rowOff>
    </xdr:from>
    <xdr:to>
      <xdr:col>19</xdr:col>
      <xdr:colOff>187325</xdr:colOff>
      <xdr:row>37</xdr:row>
      <xdr:rowOff>156718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0435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121683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154432</xdr:rowOff>
    </xdr:from>
    <xdr:to>
      <xdr:col>15</xdr:col>
      <xdr:colOff>98425</xdr:colOff>
      <xdr:row>37</xdr:row>
      <xdr:rowOff>60706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2663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154432</xdr:rowOff>
    </xdr:from>
    <xdr:to>
      <xdr:col>11</xdr:col>
      <xdr:colOff>9525</xdr:colOff>
      <xdr:row>37</xdr:row>
      <xdr:rowOff>115570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2663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525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128778</xdr:rowOff>
    </xdr:from>
    <xdr:to>
      <xdr:col>24</xdr:col>
      <xdr:colOff>76200</xdr:colOff>
      <xdr:row>38</xdr:row>
      <xdr:rowOff>58928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100855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105918</xdr:rowOff>
    </xdr:from>
    <xdr:to>
      <xdr:col>20</xdr:col>
      <xdr:colOff>38100</xdr:colOff>
      <xdr:row>38</xdr:row>
      <xdr:rowOff>36068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20845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35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9906</xdr:rowOff>
    </xdr:from>
    <xdr:to>
      <xdr:col>15</xdr:col>
      <xdr:colOff>149225</xdr:colOff>
      <xdr:row>37</xdr:row>
      <xdr:rowOff>111506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96283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103632</xdr:rowOff>
    </xdr:from>
    <xdr:to>
      <xdr:col>11</xdr:col>
      <xdr:colOff>60325</xdr:colOff>
      <xdr:row>37</xdr:row>
      <xdr:rowOff>33782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43959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類似団体平均、全国平均及び長野県平均を下回っているが、物価高騰の影響等により増加傾向にある。</a:t>
          </a:r>
        </a:p>
        <a:p>
          <a:r>
            <a:rPr kumimoji="1" lang="ja-JP" altLang="en-US" sz="1300">
              <a:latin typeface="ＭＳ Ｐゴシック" panose="020B0600070205080204" pitchFamily="50" charset="-128"/>
              <a:ea typeface="ＭＳ Ｐゴシック" panose="020B0600070205080204" pitchFamily="50" charset="-128"/>
            </a:rPr>
            <a:t>引き続き事務の共同化・効率化等を図り、今後も同水準を維持できるよう努める。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144145</xdr:rowOff>
    </xdr:from>
    <xdr:to>
      <xdr:col>82</xdr:col>
      <xdr:colOff>107950</xdr:colOff>
      <xdr:row>15</xdr:row>
      <xdr:rowOff>6985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54444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585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115570</xdr:rowOff>
    </xdr:from>
    <xdr:to>
      <xdr:col>78</xdr:col>
      <xdr:colOff>69850</xdr:colOff>
      <xdr:row>14</xdr:row>
      <xdr:rowOff>144145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5158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116857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68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75565</xdr:rowOff>
    </xdr:from>
    <xdr:to>
      <xdr:col>73</xdr:col>
      <xdr:colOff>180975</xdr:colOff>
      <xdr:row>14</xdr:row>
      <xdr:rowOff>115570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4758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88282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66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75565</xdr:rowOff>
    </xdr:from>
    <xdr:to>
      <xdr:col>69</xdr:col>
      <xdr:colOff>92075</xdr:colOff>
      <xdr:row>14</xdr:row>
      <xdr:rowOff>121285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47586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36847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53992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625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127635</xdr:rowOff>
    </xdr:from>
    <xdr:to>
      <xdr:col>82</xdr:col>
      <xdr:colOff>158750</xdr:colOff>
      <xdr:row>15</xdr:row>
      <xdr:rowOff>57785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52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144162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373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93345</xdr:rowOff>
    </xdr:from>
    <xdr:to>
      <xdr:col>78</xdr:col>
      <xdr:colOff>120650</xdr:colOff>
      <xdr:row>15</xdr:row>
      <xdr:rowOff>23495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49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33672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262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64770</xdr:rowOff>
    </xdr:from>
    <xdr:to>
      <xdr:col>74</xdr:col>
      <xdr:colOff>31750</xdr:colOff>
      <xdr:row>14</xdr:row>
      <xdr:rowOff>166370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46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5097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233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24765</xdr:rowOff>
    </xdr:from>
    <xdr:to>
      <xdr:col>69</xdr:col>
      <xdr:colOff>142875</xdr:colOff>
      <xdr:row>14</xdr:row>
      <xdr:rowOff>126365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42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136542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19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70485</xdr:rowOff>
    </xdr:from>
    <xdr:to>
      <xdr:col>65</xdr:col>
      <xdr:colOff>53975</xdr:colOff>
      <xdr:row>15</xdr:row>
      <xdr:rowOff>635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47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10812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23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全国平均及び長野県平均を下回っているが、類似団体平均は上回っている。</a:t>
          </a:r>
        </a:p>
        <a:p>
          <a:r>
            <a:rPr kumimoji="1" lang="ja-JP" altLang="en-US" sz="1300">
              <a:latin typeface="ＭＳ Ｐゴシック" panose="020B0600070205080204" pitchFamily="50" charset="-128"/>
              <a:ea typeface="ＭＳ Ｐゴシック" panose="020B0600070205080204" pitchFamily="50" charset="-128"/>
            </a:rPr>
            <a:t>福祉医療による医療費無償化、児童福祉及び高齢者福祉サービスの充実等を図っており、今後も高齢化等による更なる増加が見込まれるため、資格審査等の適正化等を進めていくことで、財政を圧迫させいなよう抑制に努め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6139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27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56</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5377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55</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537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55</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537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105427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152400</xdr:rowOff>
    </xdr:from>
    <xdr:to>
      <xdr:col>20</xdr:col>
      <xdr:colOff>38100</xdr:colOff>
      <xdr:row>56</xdr:row>
      <xdr:rowOff>82550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67327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76200</xdr:rowOff>
    </xdr:from>
    <xdr:to>
      <xdr:col>11</xdr:col>
      <xdr:colOff>60325</xdr:colOff>
      <xdr:row>56</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162577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類似団体平均、全国平均及び長野県平均を下回っている。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今後、高齢化等による特別会計に対する繰出金の増加が見込まれるため、税収を主な財源とする普通会計の負担額を減らしていくよう努める。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165862</xdr:rowOff>
    </xdr:from>
    <xdr:to>
      <xdr:col>82</xdr:col>
      <xdr:colOff>107950</xdr:colOff>
      <xdr:row>56</xdr:row>
      <xdr:rowOff>168148</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595612"/>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16273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617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168148</xdr:rowOff>
    </xdr:from>
    <xdr:to>
      <xdr:col>78</xdr:col>
      <xdr:colOff>69850</xdr:colOff>
      <xdr:row>57</xdr:row>
      <xdr:rowOff>152146</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976934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96283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88138</xdr:rowOff>
    </xdr:from>
    <xdr:to>
      <xdr:col>73</xdr:col>
      <xdr:colOff>180975</xdr:colOff>
      <xdr:row>57</xdr:row>
      <xdr:rowOff>152146</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86078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23385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2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88138</xdr:rowOff>
    </xdr:from>
    <xdr:to>
      <xdr:col>69</xdr:col>
      <xdr:colOff>92075</xdr:colOff>
      <xdr:row>57</xdr:row>
      <xdr:rowOff>115570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8607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142003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61993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115062</xdr:rowOff>
    </xdr:from>
    <xdr:to>
      <xdr:col>82</xdr:col>
      <xdr:colOff>158750</xdr:colOff>
      <xdr:row>56</xdr:row>
      <xdr:rowOff>45212</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54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131589</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389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117348</xdr:rowOff>
    </xdr:from>
    <xdr:to>
      <xdr:col>78</xdr:col>
      <xdr:colOff>120650</xdr:colOff>
      <xdr:row>57</xdr:row>
      <xdr:rowOff>47498</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57675</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487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101346</xdr:rowOff>
    </xdr:from>
    <xdr:to>
      <xdr:col>74</xdr:col>
      <xdr:colOff>31750</xdr:colOff>
      <xdr:row>58</xdr:row>
      <xdr:rowOff>31496</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87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16273</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96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37338</xdr:rowOff>
    </xdr:from>
    <xdr:to>
      <xdr:col>69</xdr:col>
      <xdr:colOff>142875</xdr:colOff>
      <xdr:row>57</xdr:row>
      <xdr:rowOff>138938</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80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149115</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578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5097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令和６年度は下水道事業会計に対する補助金の増加により前年度比</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ポイント増加したが、類似団体平均は下回っている。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引き続き必要性の低い補助金の見直しや廃止を行うことで、経費の縮減に努めていく。</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72136</xdr:rowOff>
    </xdr:from>
    <xdr:to>
      <xdr:col>82</xdr:col>
      <xdr:colOff>107950</xdr:colOff>
      <xdr:row>37</xdr:row>
      <xdr:rowOff>106426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671800" y="6244336"/>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72136</xdr:rowOff>
    </xdr:from>
    <xdr:to>
      <xdr:col>78</xdr:col>
      <xdr:colOff>69850</xdr:colOff>
      <xdr:row>36</xdr:row>
      <xdr:rowOff>85852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4782800" y="62443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67564</xdr:rowOff>
    </xdr:from>
    <xdr:to>
      <xdr:col>73</xdr:col>
      <xdr:colOff>180975</xdr:colOff>
      <xdr:row>36</xdr:row>
      <xdr:rowOff>85852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2397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67564</xdr:rowOff>
    </xdr:from>
    <xdr:to>
      <xdr:col>69</xdr:col>
      <xdr:colOff>92075</xdr:colOff>
      <xdr:row>36</xdr:row>
      <xdr:rowOff>108712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004800" y="62397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55626</xdr:rowOff>
    </xdr:from>
    <xdr:to>
      <xdr:col>82</xdr:col>
      <xdr:colOff>158750</xdr:colOff>
      <xdr:row>37</xdr:row>
      <xdr:rowOff>157226</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72153</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244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21336</xdr:rowOff>
    </xdr:from>
    <xdr:to>
      <xdr:col>78</xdr:col>
      <xdr:colOff>120650</xdr:colOff>
      <xdr:row>36</xdr:row>
      <xdr:rowOff>122936</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35052</xdr:rowOff>
    </xdr:from>
    <xdr:to>
      <xdr:col>74</xdr:col>
      <xdr:colOff>31750</xdr:colOff>
      <xdr:row>36</xdr:row>
      <xdr:rowOff>136652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146829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xdr:rowOff>
    </xdr:from>
    <xdr:to>
      <xdr:col>69</xdr:col>
      <xdr:colOff>142875</xdr:colOff>
      <xdr:row>36</xdr:row>
      <xdr:rowOff>118364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類似団体平均、全国平均及び長野県平均を下回っている。令和６年度は大型事業の償還終了により前年度比</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引き続き地方債の新規発行を抑制するとともに、中期的な財政計画に基づく繰上償還、借換等の実施により健全な財政運営に努めていく。</a:t>
          </a: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58420</xdr:rowOff>
    </xdr:from>
    <xdr:to>
      <xdr:col>24</xdr:col>
      <xdr:colOff>25400</xdr:colOff>
      <xdr:row>75</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291717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158766</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017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107950</xdr:rowOff>
    </xdr:from>
    <xdr:to>
      <xdr:col>19</xdr:col>
      <xdr:colOff>187325</xdr:colOff>
      <xdr:row>75</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098800" y="12966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113047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14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54610</xdr:rowOff>
    </xdr:from>
    <xdr:to>
      <xdr:col>15</xdr:col>
      <xdr:colOff>98425</xdr:colOff>
      <xdr:row>75</xdr:row>
      <xdr:rowOff>107950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29133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54610</xdr:rowOff>
    </xdr:from>
    <xdr:to>
      <xdr:col>11</xdr:col>
      <xdr:colOff>9525</xdr:colOff>
      <xdr:row>75</xdr:row>
      <xdr:rowOff>127000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291336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90188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128288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7620</xdr:rowOff>
    </xdr:from>
    <xdr:to>
      <xdr:col>24</xdr:col>
      <xdr:colOff>76200</xdr:colOff>
      <xdr:row>75</xdr:row>
      <xdr:rowOff>109220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24147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76200</xdr:rowOff>
    </xdr:from>
    <xdr:to>
      <xdr:col>20</xdr:col>
      <xdr:colOff>38100</xdr:colOff>
      <xdr:row>76</xdr:row>
      <xdr:rowOff>6350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16527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70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57150</xdr:rowOff>
    </xdr:from>
    <xdr:to>
      <xdr:col>15</xdr:col>
      <xdr:colOff>149225</xdr:colOff>
      <xdr:row>75</xdr:row>
      <xdr:rowOff>158750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168927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3810</xdr:rowOff>
    </xdr:from>
    <xdr:to>
      <xdr:col>11</xdr:col>
      <xdr:colOff>60325</xdr:colOff>
      <xdr:row>75</xdr:row>
      <xdr:rowOff>105410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115587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76200</xdr:rowOff>
    </xdr:from>
    <xdr:to>
      <xdr:col>6</xdr:col>
      <xdr:colOff>171450</xdr:colOff>
      <xdr:row>76</xdr:row>
      <xdr:rowOff>6350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類似団体平均、全国平均及び長野県平均を下回っている。</a:t>
          </a:r>
        </a:p>
        <a:p>
          <a:r>
            <a:rPr kumimoji="1" lang="ja-JP" altLang="en-US" sz="1300">
              <a:latin typeface="ＭＳ Ｐゴシック" panose="020B0600070205080204" pitchFamily="50" charset="-128"/>
              <a:ea typeface="ＭＳ Ｐゴシック" panose="020B0600070205080204" pitchFamily="50" charset="-128"/>
            </a:rPr>
            <a:t>今後も、事務事業の見直しを進めるとともに、優先度の低い事務事業について計画的に廃止・縮小を進め、経常経費の削減を図る。</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60706</xdr:rowOff>
    </xdr:from>
    <xdr:to>
      <xdr:col>82</xdr:col>
      <xdr:colOff>107950</xdr:colOff>
      <xdr:row>74</xdr:row>
      <xdr:rowOff>143002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5671800" y="1274800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107713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795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35560</xdr:rowOff>
    </xdr:from>
    <xdr:to>
      <xdr:col>78</xdr:col>
      <xdr:colOff>69850</xdr:colOff>
      <xdr:row>74</xdr:row>
      <xdr:rowOff>60706</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2722860"/>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27703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886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129286</xdr:rowOff>
    </xdr:from>
    <xdr:to>
      <xdr:col>73</xdr:col>
      <xdr:colOff>180975</xdr:colOff>
      <xdr:row>74</xdr:row>
      <xdr:rowOff>35560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264513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129286</xdr:rowOff>
    </xdr:from>
    <xdr:to>
      <xdr:col>69</xdr:col>
      <xdr:colOff>92075</xdr:colOff>
      <xdr:row>74</xdr:row>
      <xdr:rowOff>67564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64513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103141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79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18559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87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92202</xdr:rowOff>
    </xdr:from>
    <xdr:to>
      <xdr:col>82</xdr:col>
      <xdr:colOff>158750</xdr:colOff>
      <xdr:row>75</xdr:row>
      <xdr:rowOff>22352</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77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108729</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624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9906</xdr:rowOff>
    </xdr:from>
    <xdr:to>
      <xdr:col>78</xdr:col>
      <xdr:colOff>120650</xdr:colOff>
      <xdr:row>74</xdr:row>
      <xdr:rowOff>111506</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69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121683</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466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156210</xdr:rowOff>
    </xdr:from>
    <xdr:to>
      <xdr:col>74</xdr:col>
      <xdr:colOff>31750</xdr:colOff>
      <xdr:row>74</xdr:row>
      <xdr:rowOff>86360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96537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78486</xdr:rowOff>
    </xdr:from>
    <xdr:to>
      <xdr:col>69</xdr:col>
      <xdr:colOff>142875</xdr:colOff>
      <xdr:row>74</xdr:row>
      <xdr:rowOff>8636</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59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18813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36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16764</xdr:rowOff>
    </xdr:from>
    <xdr:to>
      <xdr:col>65</xdr:col>
      <xdr:colOff>53975</xdr:colOff>
      <xdr:row>74</xdr:row>
      <xdr:rowOff>118364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70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128541</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長野県喬木村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15573</xdr:rowOff>
    </xdr:from>
    <xdr:to>
      <xdr:col>29</xdr:col>
      <xdr:colOff>127000</xdr:colOff>
      <xdr:row>18</xdr:row>
      <xdr:rowOff>124714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49298"/>
          <a:ext cx="647700" cy="1091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171007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90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124714</xdr:rowOff>
    </xdr:from>
    <xdr:to>
      <xdr:col>26</xdr:col>
      <xdr:colOff>50800</xdr:colOff>
      <xdr:row>19</xdr:row>
      <xdr:rowOff>14674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58439"/>
          <a:ext cx="698500" cy="61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17342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08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14674</xdr:rowOff>
    </xdr:from>
    <xdr:to>
      <xdr:col>22</xdr:col>
      <xdr:colOff>114300</xdr:colOff>
      <xdr:row>19</xdr:row>
      <xdr:rowOff>51638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19849"/>
          <a:ext cx="698500" cy="369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59336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0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51638</xdr:rowOff>
    </xdr:from>
    <xdr:to>
      <xdr:col>18</xdr:col>
      <xdr:colOff>177800</xdr:colOff>
      <xdr:row>19</xdr:row>
      <xdr:rowOff>67366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56813"/>
          <a:ext cx="698500" cy="15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104317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135666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136223</xdr:rowOff>
    </xdr:from>
    <xdr:to>
      <xdr:col>29</xdr:col>
      <xdr:colOff>177800</xdr:colOff>
      <xdr:row>18</xdr:row>
      <xdr:rowOff>66373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98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108300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70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73914</xdr:rowOff>
    </xdr:from>
    <xdr:to>
      <xdr:col>26</xdr:col>
      <xdr:colOff>101600</xdr:colOff>
      <xdr:row>19</xdr:row>
      <xdr:rowOff>4064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07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160291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94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135324</xdr:rowOff>
    </xdr:from>
    <xdr:to>
      <xdr:col>22</xdr:col>
      <xdr:colOff>165100</xdr:colOff>
      <xdr:row>19</xdr:row>
      <xdr:rowOff>65474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69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50251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5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838</xdr:rowOff>
    </xdr:from>
    <xdr:to>
      <xdr:col>19</xdr:col>
      <xdr:colOff>38100</xdr:colOff>
      <xdr:row>19</xdr:row>
      <xdr:rowOff>102438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060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87215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92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16566</xdr:rowOff>
    </xdr:from>
    <xdr:to>
      <xdr:col>15</xdr:col>
      <xdr:colOff>101600</xdr:colOff>
      <xdr:row>19</xdr:row>
      <xdr:rowOff>118166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21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102943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08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282593</xdr:rowOff>
    </xdr:from>
    <xdr:to>
      <xdr:col>29</xdr:col>
      <xdr:colOff>127000</xdr:colOff>
      <xdr:row>36</xdr:row>
      <xdr:rowOff>2390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892943"/>
          <a:ext cx="647700" cy="62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69059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282593</xdr:rowOff>
    </xdr:from>
    <xdr:to>
      <xdr:col>26</xdr:col>
      <xdr:colOff>50800</xdr:colOff>
      <xdr:row>35</xdr:row>
      <xdr:rowOff>288758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92943"/>
          <a:ext cx="698500" cy="6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319115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29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288758</xdr:rowOff>
    </xdr:from>
    <xdr:to>
      <xdr:col>22</xdr:col>
      <xdr:colOff>114300</xdr:colOff>
      <xdr:row>36</xdr:row>
      <xdr:rowOff>6756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99108"/>
          <a:ext cx="698500" cy="60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3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6756</xdr:rowOff>
    </xdr:from>
    <xdr:to>
      <xdr:col>18</xdr:col>
      <xdr:colOff>177800</xdr:colOff>
      <xdr:row>36</xdr:row>
      <xdr:rowOff>18796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60006"/>
          <a:ext cx="698500" cy="120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32201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42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51213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6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294490</xdr:rowOff>
    </xdr:from>
    <xdr:to>
      <xdr:col>29</xdr:col>
      <xdr:colOff>177800</xdr:colOff>
      <xdr:row>36</xdr:row>
      <xdr:rowOff>53190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04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266567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231793</xdr:rowOff>
    </xdr:from>
    <xdr:to>
      <xdr:col>26</xdr:col>
      <xdr:colOff>101600</xdr:colOff>
      <xdr:row>35</xdr:row>
      <xdr:rowOff>333393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421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670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611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237958</xdr:rowOff>
    </xdr:from>
    <xdr:to>
      <xdr:col>22</xdr:col>
      <xdr:colOff>165100</xdr:colOff>
      <xdr:row>35</xdr:row>
      <xdr:rowOff>339558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48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324335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3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298856</xdr:rowOff>
    </xdr:from>
    <xdr:to>
      <xdr:col>19</xdr:col>
      <xdr:colOff>38100</xdr:colOff>
      <xdr:row>36</xdr:row>
      <xdr:rowOff>57556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09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42333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95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310896</xdr:rowOff>
    </xdr:from>
    <xdr:to>
      <xdr:col>15</xdr:col>
      <xdr:colOff>101600</xdr:colOff>
      <xdr:row>36</xdr:row>
      <xdr:rowOff>69596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21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54373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0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長野県喬木村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5,888
5,824
66.61
4,976,857
4,380,110
432,113
2,721,103
2,366,186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107391</xdr:rowOff>
    </xdr:from>
    <xdr:to>
      <xdr:col>24</xdr:col>
      <xdr:colOff>63500</xdr:colOff>
      <xdr:row>37</xdr:row>
      <xdr:rowOff>142946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51041"/>
          <a:ext cx="838200" cy="3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116166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6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142946</xdr:rowOff>
    </xdr:from>
    <xdr:to>
      <xdr:col>19</xdr:col>
      <xdr:colOff>177800</xdr:colOff>
      <xdr:row>38</xdr:row>
      <xdr:rowOff>44305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86596"/>
          <a:ext cx="889000" cy="7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126697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2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44305</xdr:rowOff>
    </xdr:from>
    <xdr:to>
      <xdr:col>15</xdr:col>
      <xdr:colOff>50800</xdr:colOff>
      <xdr:row>38</xdr:row>
      <xdr:rowOff>82618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59405"/>
          <a:ext cx="889000" cy="3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160674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6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82618</xdr:rowOff>
    </xdr:from>
    <xdr:to>
      <xdr:col>10</xdr:col>
      <xdr:colOff>114300</xdr:colOff>
      <xdr:row>38</xdr:row>
      <xdr:rowOff>91549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97718"/>
          <a:ext cx="889000" cy="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11208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42801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15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56591</xdr:rowOff>
    </xdr:from>
    <xdr:to>
      <xdr:col>24</xdr:col>
      <xdr:colOff>114300</xdr:colOff>
      <xdr:row>37</xdr:row>
      <xdr:rowOff>158191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0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35018</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78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92146</xdr:rowOff>
    </xdr:from>
    <xdr:to>
      <xdr:col>20</xdr:col>
      <xdr:colOff>38100</xdr:colOff>
      <xdr:row>38</xdr:row>
      <xdr:rowOff>22296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3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13423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528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164955</xdr:rowOff>
    </xdr:from>
    <xdr:to>
      <xdr:col>15</xdr:col>
      <xdr:colOff>101600</xdr:colOff>
      <xdr:row>38</xdr:row>
      <xdr:rowOff>95105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0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86232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601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31818</xdr:rowOff>
    </xdr:from>
    <xdr:to>
      <xdr:col>10</xdr:col>
      <xdr:colOff>165100</xdr:colOff>
      <xdr:row>38</xdr:row>
      <xdr:rowOff>133418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4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124545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639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40749</xdr:rowOff>
    </xdr:from>
    <xdr:to>
      <xdr:col>6</xdr:col>
      <xdr:colOff>38100</xdr:colOff>
      <xdr:row>38</xdr:row>
      <xdr:rowOff>142349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5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133476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648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124571</xdr:rowOff>
    </xdr:from>
    <xdr:to>
      <xdr:col>24</xdr:col>
      <xdr:colOff>63500</xdr:colOff>
      <xdr:row>58</xdr:row>
      <xdr:rowOff>135057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68671"/>
          <a:ext cx="838200" cy="1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64257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36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131224</xdr:rowOff>
    </xdr:from>
    <xdr:to>
      <xdr:col>19</xdr:col>
      <xdr:colOff>177800</xdr:colOff>
      <xdr:row>58</xdr:row>
      <xdr:rowOff>135057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75324"/>
          <a:ext cx="889000" cy="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7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131224</xdr:rowOff>
    </xdr:from>
    <xdr:to>
      <xdr:col>15</xdr:col>
      <xdr:colOff>50800</xdr:colOff>
      <xdr:row>58</xdr:row>
      <xdr:rowOff>138959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75324"/>
          <a:ext cx="889000" cy="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2057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7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129217</xdr:rowOff>
    </xdr:from>
    <xdr:to>
      <xdr:col>10</xdr:col>
      <xdr:colOff>114300</xdr:colOff>
      <xdr:row>58</xdr:row>
      <xdr:rowOff>138959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73317"/>
          <a:ext cx="889000" cy="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12478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78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374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1011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73771</xdr:rowOff>
    </xdr:from>
    <xdr:to>
      <xdr:col>24</xdr:col>
      <xdr:colOff>114300</xdr:colOff>
      <xdr:row>59</xdr:row>
      <xdr:rowOff>3921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19807</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84257</xdr:rowOff>
    </xdr:from>
    <xdr:to>
      <xdr:col>20</xdr:col>
      <xdr:colOff>38100</xdr:colOff>
      <xdr:row>59</xdr:row>
      <xdr:rowOff>14407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2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5534</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10121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80424</xdr:rowOff>
    </xdr:from>
    <xdr:to>
      <xdr:col>15</xdr:col>
      <xdr:colOff>101600</xdr:colOff>
      <xdr:row>59</xdr:row>
      <xdr:rowOff>10574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2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1701</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10117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88159</xdr:rowOff>
    </xdr:from>
    <xdr:to>
      <xdr:col>10</xdr:col>
      <xdr:colOff>165100</xdr:colOff>
      <xdr:row>59</xdr:row>
      <xdr:rowOff>18309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3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9436</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10124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78417</xdr:rowOff>
    </xdr:from>
    <xdr:to>
      <xdr:col>6</xdr:col>
      <xdr:colOff>38100</xdr:colOff>
      <xdr:row>59</xdr:row>
      <xdr:rowOff>8567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2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25094</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97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121983</xdr:rowOff>
    </xdr:from>
    <xdr:to>
      <xdr:col>24</xdr:col>
      <xdr:colOff>63500</xdr:colOff>
      <xdr:row>78</xdr:row>
      <xdr:rowOff>142405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95083"/>
          <a:ext cx="838200" cy="2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87583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1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108395</xdr:rowOff>
    </xdr:from>
    <xdr:to>
      <xdr:col>19</xdr:col>
      <xdr:colOff>177800</xdr:colOff>
      <xdr:row>78</xdr:row>
      <xdr:rowOff>142405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481495"/>
          <a:ext cx="889000" cy="3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73829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0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108395</xdr:rowOff>
    </xdr:from>
    <xdr:to>
      <xdr:col>15</xdr:col>
      <xdr:colOff>50800</xdr:colOff>
      <xdr:row>78</xdr:row>
      <xdr:rowOff>152464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81495"/>
          <a:ext cx="889000" cy="4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53991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08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152464</xdr:rowOff>
    </xdr:from>
    <xdr:to>
      <xdr:col>10</xdr:col>
      <xdr:colOff>114300</xdr:colOff>
      <xdr:row>79</xdr:row>
      <xdr:rowOff>1232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25564"/>
          <a:ext cx="889000" cy="2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48404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07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94670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1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71183</xdr:rowOff>
    </xdr:from>
    <xdr:to>
      <xdr:col>24</xdr:col>
      <xdr:colOff>114300</xdr:colOff>
      <xdr:row>79</xdr:row>
      <xdr:rowOff>1333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4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157560</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5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91605</xdr:rowOff>
    </xdr:from>
    <xdr:to>
      <xdr:col>20</xdr:col>
      <xdr:colOff>38100</xdr:colOff>
      <xdr:row>79</xdr:row>
      <xdr:rowOff>21755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6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12882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57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57595</xdr:rowOff>
    </xdr:from>
    <xdr:to>
      <xdr:col>15</xdr:col>
      <xdr:colOff>101600</xdr:colOff>
      <xdr:row>78</xdr:row>
      <xdr:rowOff>159195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3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150322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23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101664</xdr:rowOff>
    </xdr:from>
    <xdr:to>
      <xdr:col>10</xdr:col>
      <xdr:colOff>165100</xdr:colOff>
      <xdr:row>79</xdr:row>
      <xdr:rowOff>31814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7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22941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6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121882</xdr:rowOff>
    </xdr:from>
    <xdr:to>
      <xdr:col>6</xdr:col>
      <xdr:colOff>38100</xdr:colOff>
      <xdr:row>79</xdr:row>
      <xdr:rowOff>52032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9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43159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8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8102</xdr:rowOff>
    </xdr:from>
    <xdr:to>
      <xdr:col>24</xdr:col>
      <xdr:colOff>63500</xdr:colOff>
      <xdr:row>96</xdr:row>
      <xdr:rowOff>52865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467302"/>
          <a:ext cx="838200" cy="4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137355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425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52865</xdr:rowOff>
    </xdr:from>
    <xdr:to>
      <xdr:col>19</xdr:col>
      <xdr:colOff>177800</xdr:colOff>
      <xdr:row>96</xdr:row>
      <xdr:rowOff>139123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512065"/>
          <a:ext cx="889000" cy="8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138552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59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127671</xdr:rowOff>
    </xdr:from>
    <xdr:to>
      <xdr:col>15</xdr:col>
      <xdr:colOff>50800</xdr:colOff>
      <xdr:row>96</xdr:row>
      <xdr:rowOff>139123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415421"/>
          <a:ext cx="889000" cy="18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26582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65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127671</xdr:rowOff>
    </xdr:from>
    <xdr:to>
      <xdr:col>10</xdr:col>
      <xdr:colOff>114300</xdr:colOff>
      <xdr:row>97</xdr:row>
      <xdr:rowOff>105432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415421"/>
          <a:ext cx="889000" cy="32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83123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54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161100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128752</xdr:rowOff>
    </xdr:from>
    <xdr:to>
      <xdr:col>24</xdr:col>
      <xdr:colOff>114300</xdr:colOff>
      <xdr:row>96</xdr:row>
      <xdr:rowOff>58902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1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151629</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26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2065</xdr:rowOff>
    </xdr:from>
    <xdr:to>
      <xdr:col>20</xdr:col>
      <xdr:colOff>38100</xdr:colOff>
      <xdr:row>96</xdr:row>
      <xdr:rowOff>103665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46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120192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23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88323</xdr:rowOff>
    </xdr:from>
    <xdr:to>
      <xdr:col>15</xdr:col>
      <xdr:colOff>101600</xdr:colOff>
      <xdr:row>97</xdr:row>
      <xdr:rowOff>18473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4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35000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32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76871</xdr:rowOff>
    </xdr:from>
    <xdr:to>
      <xdr:col>10</xdr:col>
      <xdr:colOff>165100</xdr:colOff>
      <xdr:row>96</xdr:row>
      <xdr:rowOff>7021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36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23548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13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54632</xdr:rowOff>
    </xdr:from>
    <xdr:to>
      <xdr:col>6</xdr:col>
      <xdr:colOff>38100</xdr:colOff>
      <xdr:row>97</xdr:row>
      <xdr:rowOff>156232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8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147359</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77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164827</xdr:rowOff>
    </xdr:from>
    <xdr:to>
      <xdr:col>55</xdr:col>
      <xdr:colOff>0</xdr:colOff>
      <xdr:row>37</xdr:row>
      <xdr:rowOff>57747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337027"/>
          <a:ext cx="838200" cy="6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78702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08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163169</xdr:rowOff>
    </xdr:from>
    <xdr:to>
      <xdr:col>50</xdr:col>
      <xdr:colOff>114300</xdr:colOff>
      <xdr:row>37</xdr:row>
      <xdr:rowOff>57747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335369"/>
          <a:ext cx="889000" cy="6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73860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0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163169</xdr:rowOff>
    </xdr:from>
    <xdr:to>
      <xdr:col>45</xdr:col>
      <xdr:colOff>177800</xdr:colOff>
      <xdr:row>37</xdr:row>
      <xdr:rowOff>32883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335369"/>
          <a:ext cx="889000" cy="4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82909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91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141057</xdr:rowOff>
    </xdr:from>
    <xdr:to>
      <xdr:col>41</xdr:col>
      <xdr:colOff>50800</xdr:colOff>
      <xdr:row>37</xdr:row>
      <xdr:rowOff>32883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970357"/>
          <a:ext cx="889000" cy="406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120437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94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69448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55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114027</xdr:rowOff>
    </xdr:from>
    <xdr:to>
      <xdr:col>55</xdr:col>
      <xdr:colOff>50800</xdr:colOff>
      <xdr:row>37</xdr:row>
      <xdr:rowOff>44177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8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28954</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0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6947</xdr:rowOff>
    </xdr:from>
    <xdr:to>
      <xdr:col>50</xdr:col>
      <xdr:colOff>165100</xdr:colOff>
      <xdr:row>37</xdr:row>
      <xdr:rowOff>108547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5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99674</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44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112369</xdr:rowOff>
    </xdr:from>
    <xdr:to>
      <xdr:col>46</xdr:col>
      <xdr:colOff>38100</xdr:colOff>
      <xdr:row>37</xdr:row>
      <xdr:rowOff>42519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8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33646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377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153533</xdr:rowOff>
    </xdr:from>
    <xdr:to>
      <xdr:col>41</xdr:col>
      <xdr:colOff>101600</xdr:colOff>
      <xdr:row>37</xdr:row>
      <xdr:rowOff>83683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2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74810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41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90257</xdr:rowOff>
    </xdr:from>
    <xdr:to>
      <xdr:col>36</xdr:col>
      <xdr:colOff>165100</xdr:colOff>
      <xdr:row>35</xdr:row>
      <xdr:rowOff>20407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9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11534</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012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131392</xdr:rowOff>
    </xdr:from>
    <xdr:to>
      <xdr:col>55</xdr:col>
      <xdr:colOff>0</xdr:colOff>
      <xdr:row>58</xdr:row>
      <xdr:rowOff>170179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10075492"/>
          <a:ext cx="838200" cy="3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94435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867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4525</xdr:rowOff>
    </xdr:from>
    <xdr:to>
      <xdr:col>50</xdr:col>
      <xdr:colOff>114300</xdr:colOff>
      <xdr:row>58</xdr:row>
      <xdr:rowOff>170179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948625"/>
          <a:ext cx="889000" cy="16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26959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799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4525</xdr:rowOff>
    </xdr:from>
    <xdr:to>
      <xdr:col>45</xdr:col>
      <xdr:colOff>177800</xdr:colOff>
      <xdr:row>58</xdr:row>
      <xdr:rowOff>91681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948625"/>
          <a:ext cx="889000" cy="8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19273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1013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91681</xdr:rowOff>
    </xdr:from>
    <xdr:to>
      <xdr:col>41</xdr:col>
      <xdr:colOff>50800</xdr:colOff>
      <xdr:row>58</xdr:row>
      <xdr:rowOff>114848</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10035781"/>
          <a:ext cx="889000" cy="2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7941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1012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3074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1011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80592</xdr:rowOff>
    </xdr:from>
    <xdr:to>
      <xdr:col>55</xdr:col>
      <xdr:colOff>50800</xdr:colOff>
      <xdr:row>59</xdr:row>
      <xdr:rowOff>10742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2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59019</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10003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119379</xdr:rowOff>
    </xdr:from>
    <xdr:to>
      <xdr:col>50</xdr:col>
      <xdr:colOff>165100</xdr:colOff>
      <xdr:row>59</xdr:row>
      <xdr:rowOff>49529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06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40656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15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125175</xdr:rowOff>
    </xdr:from>
    <xdr:to>
      <xdr:col>46</xdr:col>
      <xdr:colOff>38100</xdr:colOff>
      <xdr:row>58</xdr:row>
      <xdr:rowOff>55325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89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71852</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673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40881</xdr:rowOff>
    </xdr:from>
    <xdr:to>
      <xdr:col>41</xdr:col>
      <xdr:colOff>101600</xdr:colOff>
      <xdr:row>58</xdr:row>
      <xdr:rowOff>142481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98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159008</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760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64048</xdr:rowOff>
    </xdr:from>
    <xdr:to>
      <xdr:col>36</xdr:col>
      <xdr:colOff>165100</xdr:colOff>
      <xdr:row>58</xdr:row>
      <xdr:rowOff>165648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00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10725</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9783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85492</xdr:rowOff>
    </xdr:from>
    <xdr:to>
      <xdr:col>55</xdr:col>
      <xdr:colOff>0</xdr:colOff>
      <xdr:row>78</xdr:row>
      <xdr:rowOff>117878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458592"/>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3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726</xdr:rowOff>
    </xdr:from>
    <xdr:to>
      <xdr:col>50</xdr:col>
      <xdr:colOff>114300</xdr:colOff>
      <xdr:row>78</xdr:row>
      <xdr:rowOff>117878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373826"/>
          <a:ext cx="889000" cy="11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129568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726</xdr:rowOff>
    </xdr:from>
    <xdr:to>
      <xdr:col>45</xdr:col>
      <xdr:colOff>177800</xdr:colOff>
      <xdr:row>78</xdr:row>
      <xdr:rowOff>131747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373826"/>
          <a:ext cx="889000" cy="13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116581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8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119472</xdr:rowOff>
    </xdr:from>
    <xdr:to>
      <xdr:col>41</xdr:col>
      <xdr:colOff>50800</xdr:colOff>
      <xdr:row>78</xdr:row>
      <xdr:rowOff>131747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492572"/>
          <a:ext cx="889000" cy="1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144329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7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125049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34692</xdr:rowOff>
    </xdr:from>
    <xdr:to>
      <xdr:col>55</xdr:col>
      <xdr:colOff>50800</xdr:colOff>
      <xdr:row>78</xdr:row>
      <xdr:rowOff>136292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0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157256</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5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67078</xdr:rowOff>
    </xdr:from>
    <xdr:to>
      <xdr:col>50</xdr:col>
      <xdr:colOff>165100</xdr:colOff>
      <xdr:row>78</xdr:row>
      <xdr:rowOff>168678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4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159805</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532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121376</xdr:rowOff>
    </xdr:from>
    <xdr:to>
      <xdr:col>46</xdr:col>
      <xdr:colOff>38100</xdr:colOff>
      <xdr:row>78</xdr:row>
      <xdr:rowOff>51526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2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68053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09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80947</xdr:rowOff>
    </xdr:from>
    <xdr:to>
      <xdr:col>41</xdr:col>
      <xdr:colOff>101600</xdr:colOff>
      <xdr:row>79</xdr:row>
      <xdr:rowOff>11097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5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2224</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546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68672</xdr:rowOff>
    </xdr:from>
    <xdr:to>
      <xdr:col>36</xdr:col>
      <xdr:colOff>165100</xdr:colOff>
      <xdr:row>78</xdr:row>
      <xdr:rowOff>170272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4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161399</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53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71428</xdr:rowOff>
    </xdr:from>
    <xdr:to>
      <xdr:col>55</xdr:col>
      <xdr:colOff>0</xdr:colOff>
      <xdr:row>98</xdr:row>
      <xdr:rowOff>91067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873528"/>
          <a:ext cx="838200" cy="1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65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56795</xdr:rowOff>
    </xdr:from>
    <xdr:to>
      <xdr:col>50</xdr:col>
      <xdr:colOff>114300</xdr:colOff>
      <xdr:row>98</xdr:row>
      <xdr:rowOff>91067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687445"/>
          <a:ext cx="889000" cy="20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130159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8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56795</xdr:rowOff>
    </xdr:from>
    <xdr:to>
      <xdr:col>45</xdr:col>
      <xdr:colOff>177800</xdr:colOff>
      <xdr:row>98</xdr:row>
      <xdr:rowOff>42103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687445"/>
          <a:ext cx="889000" cy="15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122223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92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42103</xdr:rowOff>
    </xdr:from>
    <xdr:to>
      <xdr:col>41</xdr:col>
      <xdr:colOff>50800</xdr:colOff>
      <xdr:row>98</xdr:row>
      <xdr:rowOff>151947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844203"/>
          <a:ext cx="889000" cy="10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107959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91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148545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60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20628</xdr:rowOff>
    </xdr:from>
    <xdr:to>
      <xdr:col>55</xdr:col>
      <xdr:colOff>50800</xdr:colOff>
      <xdr:row>98</xdr:row>
      <xdr:rowOff>122228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82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170505</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80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40267</xdr:rowOff>
    </xdr:from>
    <xdr:to>
      <xdr:col>50</xdr:col>
      <xdr:colOff>165100</xdr:colOff>
      <xdr:row>98</xdr:row>
      <xdr:rowOff>141867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84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132994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93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5995</xdr:rowOff>
    </xdr:from>
    <xdr:to>
      <xdr:col>46</xdr:col>
      <xdr:colOff>38100</xdr:colOff>
      <xdr:row>97</xdr:row>
      <xdr:rowOff>107595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63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124122</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50795" y="16411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162753</xdr:rowOff>
    </xdr:from>
    <xdr:to>
      <xdr:col>41</xdr:col>
      <xdr:colOff>101600</xdr:colOff>
      <xdr:row>98</xdr:row>
      <xdr:rowOff>92903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79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109430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56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101147</xdr:rowOff>
    </xdr:from>
    <xdr:to>
      <xdr:col>36</xdr:col>
      <xdr:colOff>165100</xdr:colOff>
      <xdr:row>99</xdr:row>
      <xdr:rowOff>31297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90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22424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995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20298</xdr:rowOff>
    </xdr:from>
    <xdr:to>
      <xdr:col>85</xdr:col>
      <xdr:colOff>127000</xdr:colOff>
      <xdr:row>38</xdr:row>
      <xdr:rowOff>56261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535398"/>
          <a:ext cx="838200" cy="3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126854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70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56261</xdr:rowOff>
    </xdr:from>
    <xdr:to>
      <xdr:col>81</xdr:col>
      <xdr:colOff>50800</xdr:colOff>
      <xdr:row>38</xdr:row>
      <xdr:rowOff>126350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571361"/>
          <a:ext cx="889000" cy="70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66365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23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69419</xdr:rowOff>
    </xdr:from>
    <xdr:to>
      <xdr:col>76</xdr:col>
      <xdr:colOff>114300</xdr:colOff>
      <xdr:row>38</xdr:row>
      <xdr:rowOff>126350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413069"/>
          <a:ext cx="889000" cy="22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78709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25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69419</xdr:rowOff>
    </xdr:from>
    <xdr:to>
      <xdr:col>71</xdr:col>
      <xdr:colOff>177800</xdr:colOff>
      <xdr:row>38</xdr:row>
      <xdr:rowOff>42865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413069"/>
          <a:ext cx="889000" cy="14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81427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59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165774</xdr:rowOff>
    </xdr:from>
    <xdr:to>
      <xdr:col>67</xdr:col>
      <xdr:colOff>101600</xdr:colOff>
      <xdr:row>38</xdr:row>
      <xdr:rowOff>95924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87051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60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140948</xdr:rowOff>
    </xdr:from>
    <xdr:to>
      <xdr:col>85</xdr:col>
      <xdr:colOff>177800</xdr:colOff>
      <xdr:row>38</xdr:row>
      <xdr:rowOff>71098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48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100325</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27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5461</xdr:rowOff>
    </xdr:from>
    <xdr:to>
      <xdr:col>81</xdr:col>
      <xdr:colOff>101600</xdr:colOff>
      <xdr:row>38</xdr:row>
      <xdr:rowOff>107061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2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98188</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61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75550</xdr:rowOff>
    </xdr:from>
    <xdr:to>
      <xdr:col>76</xdr:col>
      <xdr:colOff>165100</xdr:colOff>
      <xdr:row>39</xdr:row>
      <xdr:rowOff>5700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9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168277</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6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18619</xdr:rowOff>
    </xdr:from>
    <xdr:to>
      <xdr:col>72</xdr:col>
      <xdr:colOff>38100</xdr:colOff>
      <xdr:row>37</xdr:row>
      <xdr:rowOff>120219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36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136746</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13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163515</xdr:rowOff>
    </xdr:from>
    <xdr:to>
      <xdr:col>67</xdr:col>
      <xdr:colOff>101600</xdr:colOff>
      <xdr:row>38</xdr:row>
      <xdr:rowOff>93665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0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110192</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28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45710</xdr:rowOff>
    </xdr:from>
    <xdr:to>
      <xdr:col>85</xdr:col>
      <xdr:colOff>127000</xdr:colOff>
      <xdr:row>76</xdr:row>
      <xdr:rowOff>84637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075910"/>
          <a:ext cx="838200" cy="38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21360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70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45710</xdr:rowOff>
    </xdr:from>
    <xdr:to>
      <xdr:col>81</xdr:col>
      <xdr:colOff>50800</xdr:colOff>
      <xdr:row>76</xdr:row>
      <xdr:rowOff>57758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075910"/>
          <a:ext cx="889000" cy="1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120833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63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57758</xdr:rowOff>
    </xdr:from>
    <xdr:to>
      <xdr:col>76</xdr:col>
      <xdr:colOff>114300</xdr:colOff>
      <xdr:row>76</xdr:row>
      <xdr:rowOff>92036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087958"/>
          <a:ext cx="889000" cy="3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116524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63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79127</xdr:rowOff>
    </xdr:from>
    <xdr:to>
      <xdr:col>71</xdr:col>
      <xdr:colOff>177800</xdr:colOff>
      <xdr:row>76</xdr:row>
      <xdr:rowOff>92036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109327"/>
          <a:ext cx="889000" cy="1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139476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6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166811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68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33837</xdr:rowOff>
    </xdr:from>
    <xdr:to>
      <xdr:col>85</xdr:col>
      <xdr:colOff>177800</xdr:colOff>
      <xdr:row>76</xdr:row>
      <xdr:rowOff>135437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06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12264</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04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166360</xdr:rowOff>
    </xdr:from>
    <xdr:to>
      <xdr:col>81</xdr:col>
      <xdr:colOff>101600</xdr:colOff>
      <xdr:row>76</xdr:row>
      <xdr:rowOff>96510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02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87637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11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6958</xdr:rowOff>
    </xdr:from>
    <xdr:to>
      <xdr:col>76</xdr:col>
      <xdr:colOff>165100</xdr:colOff>
      <xdr:row>76</xdr:row>
      <xdr:rowOff>108558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03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99685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12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41236</xdr:rowOff>
    </xdr:from>
    <xdr:to>
      <xdr:col>72</xdr:col>
      <xdr:colOff>38100</xdr:colOff>
      <xdr:row>76</xdr:row>
      <xdr:rowOff>142836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0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133963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16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28327</xdr:rowOff>
    </xdr:from>
    <xdr:to>
      <xdr:col>67</xdr:col>
      <xdr:colOff>101600</xdr:colOff>
      <xdr:row>76</xdr:row>
      <xdr:rowOff>129927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05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121054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15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45224</xdr:rowOff>
    </xdr:from>
    <xdr:to>
      <xdr:col>85</xdr:col>
      <xdr:colOff>127000</xdr:colOff>
      <xdr:row>99</xdr:row>
      <xdr:rowOff>58276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7018774"/>
          <a:ext cx="838200" cy="1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162575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93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58276</xdr:rowOff>
    </xdr:from>
    <xdr:to>
      <xdr:col>81</xdr:col>
      <xdr:colOff>50800</xdr:colOff>
      <xdr:row>99</xdr:row>
      <xdr:rowOff>93886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7031826"/>
          <a:ext cx="889000" cy="3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95950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72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8308</xdr:rowOff>
    </xdr:from>
    <xdr:to>
      <xdr:col>76</xdr:col>
      <xdr:colOff>114300</xdr:colOff>
      <xdr:row>99</xdr:row>
      <xdr:rowOff>93886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81858"/>
          <a:ext cx="889000" cy="8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99048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72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8308</xdr:rowOff>
    </xdr:from>
    <xdr:to>
      <xdr:col>71</xdr:col>
      <xdr:colOff>177800</xdr:colOff>
      <xdr:row>99</xdr:row>
      <xdr:rowOff>40334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81858"/>
          <a:ext cx="889000" cy="32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59833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703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90802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706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165874</xdr:rowOff>
    </xdr:from>
    <xdr:to>
      <xdr:col>85</xdr:col>
      <xdr:colOff>177800</xdr:colOff>
      <xdr:row>99</xdr:row>
      <xdr:rowOff>96024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6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118125</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92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7476</xdr:rowOff>
    </xdr:from>
    <xdr:to>
      <xdr:col>81</xdr:col>
      <xdr:colOff>101600</xdr:colOff>
      <xdr:row>99</xdr:row>
      <xdr:rowOff>109076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8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100203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7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43086</xdr:rowOff>
    </xdr:from>
    <xdr:to>
      <xdr:col>76</xdr:col>
      <xdr:colOff>165100</xdr:colOff>
      <xdr:row>99</xdr:row>
      <xdr:rowOff>144686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701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135813</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57428" y="1710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128958</xdr:rowOff>
    </xdr:from>
    <xdr:to>
      <xdr:col>72</xdr:col>
      <xdr:colOff>38100</xdr:colOff>
      <xdr:row>99</xdr:row>
      <xdr:rowOff>59108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3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75635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70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160984</xdr:rowOff>
    </xdr:from>
    <xdr:to>
      <xdr:col>67</xdr:col>
      <xdr:colOff>101600</xdr:colOff>
      <xdr:row>99</xdr:row>
      <xdr:rowOff>91134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6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107661</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73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33565</xdr:rowOff>
    </xdr:from>
    <xdr:to>
      <xdr:col>116</xdr:col>
      <xdr:colOff>63500</xdr:colOff>
      <xdr:row>39</xdr:row>
      <xdr:rowOff>47492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548665"/>
          <a:ext cx="838200" cy="18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151243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94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138018</xdr:rowOff>
    </xdr:from>
    <xdr:to>
      <xdr:col>111</xdr:col>
      <xdr:colOff>177800</xdr:colOff>
      <xdr:row>38</xdr:row>
      <xdr:rowOff>33565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481668"/>
          <a:ext cx="889000" cy="6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62689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74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134279</xdr:rowOff>
    </xdr:from>
    <xdr:to>
      <xdr:col>107</xdr:col>
      <xdr:colOff>50800</xdr:colOff>
      <xdr:row>37</xdr:row>
      <xdr:rowOff>138018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477929"/>
          <a:ext cx="889000" cy="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75083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76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134279</xdr:rowOff>
    </xdr:from>
    <xdr:to>
      <xdr:col>102</xdr:col>
      <xdr:colOff>114300</xdr:colOff>
      <xdr:row>37</xdr:row>
      <xdr:rowOff>143113</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477929"/>
          <a:ext cx="889000" cy="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77173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76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94955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78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168142</xdr:rowOff>
    </xdr:from>
    <xdr:to>
      <xdr:col>116</xdr:col>
      <xdr:colOff>114300</xdr:colOff>
      <xdr:row>39</xdr:row>
      <xdr:rowOff>98292</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8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106793</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2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154214</xdr:rowOff>
    </xdr:from>
    <xdr:to>
      <xdr:col>112</xdr:col>
      <xdr:colOff>38100</xdr:colOff>
      <xdr:row>38</xdr:row>
      <xdr:rowOff>84364</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49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36</xdr:row>
      <xdr:rowOff>100891</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56111" y="627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87218</xdr:rowOff>
    </xdr:from>
    <xdr:to>
      <xdr:col>107</xdr:col>
      <xdr:colOff>101600</xdr:colOff>
      <xdr:row>38</xdr:row>
      <xdr:rowOff>17368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43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36</xdr:row>
      <xdr:rowOff>33895</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67111" y="6206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83479</xdr:rowOff>
    </xdr:from>
    <xdr:to>
      <xdr:col>102</xdr:col>
      <xdr:colOff>165100</xdr:colOff>
      <xdr:row>38</xdr:row>
      <xdr:rowOff>13629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42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36</xdr:row>
      <xdr:rowOff>30156</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278111" y="620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92313</xdr:rowOff>
    </xdr:from>
    <xdr:to>
      <xdr:col>98</xdr:col>
      <xdr:colOff>38100</xdr:colOff>
      <xdr:row>38</xdr:row>
      <xdr:rowOff>22462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4359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36</xdr:row>
      <xdr:rowOff>38990</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389111" y="6211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165398</xdr:rowOff>
    </xdr:from>
    <xdr:to>
      <xdr:col>116</xdr:col>
      <xdr:colOff>63500</xdr:colOff>
      <xdr:row>59</xdr:row>
      <xdr:rowOff>30296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09498"/>
          <a:ext cx="838200" cy="3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129817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2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30296</xdr:rowOff>
    </xdr:from>
    <xdr:to>
      <xdr:col>111</xdr:col>
      <xdr:colOff>177800</xdr:colOff>
      <xdr:row>59</xdr:row>
      <xdr:rowOff>30829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45846"/>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56989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2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25743</xdr:rowOff>
    </xdr:from>
    <xdr:to>
      <xdr:col>107</xdr:col>
      <xdr:colOff>50800</xdr:colOff>
      <xdr:row>59</xdr:row>
      <xdr:rowOff>30829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41293"/>
          <a:ext cx="889000" cy="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57237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25743</xdr:rowOff>
    </xdr:from>
    <xdr:to>
      <xdr:col>102</xdr:col>
      <xdr:colOff>114300</xdr:colOff>
      <xdr:row>59</xdr:row>
      <xdr:rowOff>29210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41293"/>
          <a:ext cx="889000" cy="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55427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50493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114598</xdr:rowOff>
    </xdr:from>
    <xdr:to>
      <xdr:col>116</xdr:col>
      <xdr:colOff>114300</xdr:colOff>
      <xdr:row>59</xdr:row>
      <xdr:rowOff>44748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5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85367</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150946</xdr:rowOff>
    </xdr:from>
    <xdr:to>
      <xdr:col>112</xdr:col>
      <xdr:colOff>38100</xdr:colOff>
      <xdr:row>59</xdr:row>
      <xdr:rowOff>81096</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9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72223</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87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151479</xdr:rowOff>
    </xdr:from>
    <xdr:to>
      <xdr:col>107</xdr:col>
      <xdr:colOff>101600</xdr:colOff>
      <xdr:row>59</xdr:row>
      <xdr:rowOff>81629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9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72756</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188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146393</xdr:rowOff>
    </xdr:from>
    <xdr:to>
      <xdr:col>102</xdr:col>
      <xdr:colOff>165100</xdr:colOff>
      <xdr:row>59</xdr:row>
      <xdr:rowOff>76543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9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67670</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183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149860</xdr:rowOff>
    </xdr:from>
    <xdr:to>
      <xdr:col>98</xdr:col>
      <xdr:colOff>38100</xdr:colOff>
      <xdr:row>59</xdr:row>
      <xdr:rowOff>80010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9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71137</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186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25253</xdr:rowOff>
    </xdr:from>
    <xdr:to>
      <xdr:col>116</xdr:col>
      <xdr:colOff>63500</xdr:colOff>
      <xdr:row>77</xdr:row>
      <xdr:rowOff>49109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226903"/>
          <a:ext cx="838200" cy="2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148353</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3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49109</xdr:rowOff>
    </xdr:from>
    <xdr:to>
      <xdr:col>111</xdr:col>
      <xdr:colOff>177800</xdr:colOff>
      <xdr:row>77</xdr:row>
      <xdr:rowOff>65030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250759"/>
          <a:ext cx="889000" cy="1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14611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53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65030</xdr:rowOff>
    </xdr:from>
    <xdr:to>
      <xdr:col>107</xdr:col>
      <xdr:colOff>50800</xdr:colOff>
      <xdr:row>77</xdr:row>
      <xdr:rowOff>89702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266680"/>
          <a:ext cx="889000" cy="2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157976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50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89702</xdr:rowOff>
    </xdr:from>
    <xdr:to>
      <xdr:col>102</xdr:col>
      <xdr:colOff>114300</xdr:colOff>
      <xdr:row>77</xdr:row>
      <xdr:rowOff>111582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291352"/>
          <a:ext cx="889000" cy="2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36867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55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27756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54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145903</xdr:rowOff>
    </xdr:from>
    <xdr:to>
      <xdr:col>116</xdr:col>
      <xdr:colOff>114300</xdr:colOff>
      <xdr:row>77</xdr:row>
      <xdr:rowOff>76053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17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124330</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15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169759</xdr:rowOff>
    </xdr:from>
    <xdr:to>
      <xdr:col>112</xdr:col>
      <xdr:colOff>38100</xdr:colOff>
      <xdr:row>77</xdr:row>
      <xdr:rowOff>99909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19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91036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29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14230</xdr:rowOff>
    </xdr:from>
    <xdr:to>
      <xdr:col>107</xdr:col>
      <xdr:colOff>101600</xdr:colOff>
      <xdr:row>77</xdr:row>
      <xdr:rowOff>115830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21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106957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30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38902</xdr:rowOff>
    </xdr:from>
    <xdr:to>
      <xdr:col>102</xdr:col>
      <xdr:colOff>165100</xdr:colOff>
      <xdr:row>77</xdr:row>
      <xdr:rowOff>140502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24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131629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33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60782</xdr:rowOff>
    </xdr:from>
    <xdr:to>
      <xdr:col>98</xdr:col>
      <xdr:colOff>38100</xdr:colOff>
      <xdr:row>77</xdr:row>
      <xdr:rowOff>162382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2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153509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35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義務的経費である人件費及び公債費については、職員数の適正化、地方債の新規発行の抑制等により類似団体平均を下回っているが、人件費は会計年度任用職員数の増により増加傾向となっている。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扶助費については、高齢化等により増加傾向にあり、類似団体平均を上回っている。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投資的経費である普通建設事業費については、統合保育所、公営住宅建設等の大型事業により、令和４年度において大幅に増加している。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長野県喬木村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5,888
5,824
66.61
4,976,857
4,380,110
432,113
2,721,103
2,366,186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29591</xdr:rowOff>
    </xdr:from>
    <xdr:to>
      <xdr:col>24</xdr:col>
      <xdr:colOff>63500</xdr:colOff>
      <xdr:row>37</xdr:row>
      <xdr:rowOff>72009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73241"/>
          <a:ext cx="838200" cy="4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148353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7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72009</xdr:rowOff>
    </xdr:from>
    <xdr:to>
      <xdr:col>19</xdr:col>
      <xdr:colOff>177800</xdr:colOff>
      <xdr:row>37</xdr:row>
      <xdr:rowOff>76073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15659"/>
          <a:ext cx="889000" cy="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111777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94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76073</xdr:rowOff>
    </xdr:from>
    <xdr:to>
      <xdr:col>15</xdr:col>
      <xdr:colOff>50800</xdr:colOff>
      <xdr:row>37</xdr:row>
      <xdr:rowOff>107061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19723"/>
          <a:ext cx="889000" cy="3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141622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50419</xdr:rowOff>
    </xdr:from>
    <xdr:to>
      <xdr:col>10</xdr:col>
      <xdr:colOff>114300</xdr:colOff>
      <xdr:row>37</xdr:row>
      <xdr:rowOff>107061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94069"/>
          <a:ext cx="889000" cy="5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13352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35323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150241</xdr:rowOff>
    </xdr:from>
    <xdr:to>
      <xdr:col>24</xdr:col>
      <xdr:colOff>114300</xdr:colOff>
      <xdr:row>37</xdr:row>
      <xdr:rowOff>80391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2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128668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0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21209</xdr:rowOff>
    </xdr:from>
    <xdr:to>
      <xdr:col>20</xdr:col>
      <xdr:colOff>38100</xdr:colOff>
      <xdr:row>37</xdr:row>
      <xdr:rowOff>122809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6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113936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57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25273</xdr:rowOff>
    </xdr:from>
    <xdr:to>
      <xdr:col>15</xdr:col>
      <xdr:colOff>101600</xdr:colOff>
      <xdr:row>37</xdr:row>
      <xdr:rowOff>126873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6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118000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61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56261</xdr:rowOff>
    </xdr:from>
    <xdr:to>
      <xdr:col>10</xdr:col>
      <xdr:colOff>165100</xdr:colOff>
      <xdr:row>37</xdr:row>
      <xdr:rowOff>157861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9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148988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9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171069</xdr:rowOff>
    </xdr:from>
    <xdr:to>
      <xdr:col>6</xdr:col>
      <xdr:colOff>38100</xdr:colOff>
      <xdr:row>37</xdr:row>
      <xdr:rowOff>101219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4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92346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3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56666</xdr:rowOff>
    </xdr:from>
    <xdr:to>
      <xdr:col>24</xdr:col>
      <xdr:colOff>63500</xdr:colOff>
      <xdr:row>58</xdr:row>
      <xdr:rowOff>77217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10000766"/>
          <a:ext cx="838200" cy="20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77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77217</xdr:rowOff>
    </xdr:from>
    <xdr:to>
      <xdr:col>19</xdr:col>
      <xdr:colOff>177800</xdr:colOff>
      <xdr:row>58</xdr:row>
      <xdr:rowOff>92499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10021317"/>
          <a:ext cx="8890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60548</xdr:rowOff>
    </xdr:from>
    <xdr:to>
      <xdr:col>15</xdr:col>
      <xdr:colOff>50800</xdr:colOff>
      <xdr:row>58</xdr:row>
      <xdr:rowOff>92499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10004648"/>
          <a:ext cx="889000" cy="3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120518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22609</xdr:rowOff>
    </xdr:from>
    <xdr:to>
      <xdr:col>10</xdr:col>
      <xdr:colOff>114300</xdr:colOff>
      <xdr:row>58</xdr:row>
      <xdr:rowOff>60548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66709"/>
          <a:ext cx="889000" cy="3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116140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87038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5866</xdr:rowOff>
    </xdr:from>
    <xdr:to>
      <xdr:col>24</xdr:col>
      <xdr:colOff>114300</xdr:colOff>
      <xdr:row>58</xdr:row>
      <xdr:rowOff>107466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4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132184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04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26417</xdr:rowOff>
    </xdr:from>
    <xdr:to>
      <xdr:col>20</xdr:col>
      <xdr:colOff>38100</xdr:colOff>
      <xdr:row>58</xdr:row>
      <xdr:rowOff>128017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7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119144</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63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41699</xdr:rowOff>
    </xdr:from>
    <xdr:to>
      <xdr:col>15</xdr:col>
      <xdr:colOff>101600</xdr:colOff>
      <xdr:row>58</xdr:row>
      <xdr:rowOff>143299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8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134426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78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9748</xdr:rowOff>
    </xdr:from>
    <xdr:to>
      <xdr:col>10</xdr:col>
      <xdr:colOff>165100</xdr:colOff>
      <xdr:row>58</xdr:row>
      <xdr:rowOff>111348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5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102475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46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143259</xdr:rowOff>
    </xdr:from>
    <xdr:to>
      <xdr:col>6</xdr:col>
      <xdr:colOff>38100</xdr:colOff>
      <xdr:row>58</xdr:row>
      <xdr:rowOff>73409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1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64536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10008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130389</xdr:rowOff>
    </xdr:from>
    <xdr:to>
      <xdr:col>24</xdr:col>
      <xdr:colOff>63500</xdr:colOff>
      <xdr:row>77</xdr:row>
      <xdr:rowOff>131302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332039"/>
          <a:ext cx="8382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139521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98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167673</xdr:rowOff>
    </xdr:from>
    <xdr:to>
      <xdr:col>19</xdr:col>
      <xdr:colOff>177800</xdr:colOff>
      <xdr:row>77</xdr:row>
      <xdr:rowOff>131302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683523"/>
          <a:ext cx="889000" cy="64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143050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0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167673</xdr:rowOff>
    </xdr:from>
    <xdr:to>
      <xdr:col>15</xdr:col>
      <xdr:colOff>50800</xdr:colOff>
      <xdr:row>74</xdr:row>
      <xdr:rowOff>106690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683523"/>
          <a:ext cx="889000" cy="11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7799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8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106690</xdr:rowOff>
    </xdr:from>
    <xdr:to>
      <xdr:col>10</xdr:col>
      <xdr:colOff>114300</xdr:colOff>
      <xdr:row>78</xdr:row>
      <xdr:rowOff>169410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793990"/>
          <a:ext cx="889000" cy="748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140631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42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30500</xdr:rowOff>
    </xdr:from>
    <xdr:to>
      <xdr:col>6</xdr:col>
      <xdr:colOff>38100</xdr:colOff>
      <xdr:row>78</xdr:row>
      <xdr:rowOff>132100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148627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7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79589</xdr:rowOff>
    </xdr:from>
    <xdr:to>
      <xdr:col>24</xdr:col>
      <xdr:colOff>114300</xdr:colOff>
      <xdr:row>78</xdr:row>
      <xdr:rowOff>9739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8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58016</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259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80502</xdr:rowOff>
    </xdr:from>
    <xdr:to>
      <xdr:col>20</xdr:col>
      <xdr:colOff>38100</xdr:colOff>
      <xdr:row>78</xdr:row>
      <xdr:rowOff>10652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8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1779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74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116873</xdr:rowOff>
    </xdr:from>
    <xdr:to>
      <xdr:col>15</xdr:col>
      <xdr:colOff>101600</xdr:colOff>
      <xdr:row>74</xdr:row>
      <xdr:rowOff>47023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63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63550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407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55890</xdr:rowOff>
    </xdr:from>
    <xdr:to>
      <xdr:col>10</xdr:col>
      <xdr:colOff>165100</xdr:colOff>
      <xdr:row>74</xdr:row>
      <xdr:rowOff>157490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74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2567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518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118610</xdr:rowOff>
    </xdr:from>
    <xdr:to>
      <xdr:col>6</xdr:col>
      <xdr:colOff>38100</xdr:colOff>
      <xdr:row>79</xdr:row>
      <xdr:rowOff>48760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9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39887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84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145766</xdr:rowOff>
    </xdr:from>
    <xdr:to>
      <xdr:col>24</xdr:col>
      <xdr:colOff>63500</xdr:colOff>
      <xdr:row>97</xdr:row>
      <xdr:rowOff>154225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776416"/>
          <a:ext cx="8382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104261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39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145766</xdr:rowOff>
    </xdr:from>
    <xdr:to>
      <xdr:col>19</xdr:col>
      <xdr:colOff>177800</xdr:colOff>
      <xdr:row>97</xdr:row>
      <xdr:rowOff>147459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776416"/>
          <a:ext cx="889000" cy="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28514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1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147459</xdr:rowOff>
    </xdr:from>
    <xdr:to>
      <xdr:col>15</xdr:col>
      <xdr:colOff>50800</xdr:colOff>
      <xdr:row>97</xdr:row>
      <xdr:rowOff>162551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778109"/>
          <a:ext cx="889000" cy="1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24402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1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162551</xdr:rowOff>
    </xdr:from>
    <xdr:to>
      <xdr:col>10</xdr:col>
      <xdr:colOff>114300</xdr:colOff>
      <xdr:row>98</xdr:row>
      <xdr:rowOff>16059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93201"/>
          <a:ext cx="889000" cy="2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36797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32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63657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3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103425</xdr:rowOff>
    </xdr:from>
    <xdr:to>
      <xdr:col>24</xdr:col>
      <xdr:colOff>114300</xdr:colOff>
      <xdr:row>98</xdr:row>
      <xdr:rowOff>33575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73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18352</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64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94966</xdr:rowOff>
    </xdr:from>
    <xdr:to>
      <xdr:col>20</xdr:col>
      <xdr:colOff>38100</xdr:colOff>
      <xdr:row>98</xdr:row>
      <xdr:rowOff>25116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72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16243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81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96659</xdr:rowOff>
    </xdr:from>
    <xdr:to>
      <xdr:col>15</xdr:col>
      <xdr:colOff>101600</xdr:colOff>
      <xdr:row>98</xdr:row>
      <xdr:rowOff>26809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72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17936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82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111751</xdr:rowOff>
    </xdr:from>
    <xdr:to>
      <xdr:col>10</xdr:col>
      <xdr:colOff>165100</xdr:colOff>
      <xdr:row>98</xdr:row>
      <xdr:rowOff>41901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74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33028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83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136709</xdr:rowOff>
    </xdr:from>
    <xdr:to>
      <xdr:col>6</xdr:col>
      <xdr:colOff>38100</xdr:colOff>
      <xdr:row>98</xdr:row>
      <xdr:rowOff>66859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6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57986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86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26052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69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139590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11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142257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31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125112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123207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95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88150</xdr:rowOff>
    </xdr:from>
    <xdr:to>
      <xdr:col>55</xdr:col>
      <xdr:colOff>0</xdr:colOff>
      <xdr:row>57</xdr:row>
      <xdr:rowOff>148127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860800"/>
          <a:ext cx="838200" cy="5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93885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2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148127</xdr:rowOff>
    </xdr:from>
    <xdr:to>
      <xdr:col>50</xdr:col>
      <xdr:colOff>114300</xdr:colOff>
      <xdr:row>58</xdr:row>
      <xdr:rowOff>9215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920777"/>
          <a:ext cx="889000" cy="3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25115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45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145514</xdr:rowOff>
    </xdr:from>
    <xdr:to>
      <xdr:col>45</xdr:col>
      <xdr:colOff>177800</xdr:colOff>
      <xdr:row>58</xdr:row>
      <xdr:rowOff>9215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918164"/>
          <a:ext cx="889000" cy="3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11071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145514</xdr:rowOff>
    </xdr:from>
    <xdr:to>
      <xdr:col>41</xdr:col>
      <xdr:colOff>50800</xdr:colOff>
      <xdr:row>58</xdr:row>
      <xdr:rowOff>21407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918164"/>
          <a:ext cx="889000" cy="4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13593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95765</xdr:rowOff>
    </xdr:from>
    <xdr:to>
      <xdr:col>36</xdr:col>
      <xdr:colOff>165100</xdr:colOff>
      <xdr:row>57</xdr:row>
      <xdr:rowOff>25915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42442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37350</xdr:rowOff>
    </xdr:from>
    <xdr:to>
      <xdr:col>55</xdr:col>
      <xdr:colOff>50800</xdr:colOff>
      <xdr:row>57</xdr:row>
      <xdr:rowOff>138950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81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15777</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78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97327</xdr:rowOff>
    </xdr:from>
    <xdr:to>
      <xdr:col>50</xdr:col>
      <xdr:colOff>165100</xdr:colOff>
      <xdr:row>58</xdr:row>
      <xdr:rowOff>27477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86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18604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96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129865</xdr:rowOff>
    </xdr:from>
    <xdr:to>
      <xdr:col>46</xdr:col>
      <xdr:colOff>38100</xdr:colOff>
      <xdr:row>58</xdr:row>
      <xdr:rowOff>60015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90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51142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99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94714</xdr:rowOff>
    </xdr:from>
    <xdr:to>
      <xdr:col>41</xdr:col>
      <xdr:colOff>101600</xdr:colOff>
      <xdr:row>58</xdr:row>
      <xdr:rowOff>24864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86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15991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96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142057</xdr:rowOff>
    </xdr:from>
    <xdr:to>
      <xdr:col>36</xdr:col>
      <xdr:colOff>165100</xdr:colOff>
      <xdr:row>58</xdr:row>
      <xdr:rowOff>72207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1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63334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00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59618</xdr:rowOff>
    </xdr:from>
    <xdr:to>
      <xdr:col>55</xdr:col>
      <xdr:colOff>0</xdr:colOff>
      <xdr:row>79</xdr:row>
      <xdr:rowOff>63413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604168"/>
          <a:ext cx="83820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132272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3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16720</xdr:rowOff>
    </xdr:from>
    <xdr:to>
      <xdr:col>50</xdr:col>
      <xdr:colOff>114300</xdr:colOff>
      <xdr:row>79</xdr:row>
      <xdr:rowOff>63413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561270"/>
          <a:ext cx="889000" cy="4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57219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2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14905</xdr:rowOff>
    </xdr:from>
    <xdr:to>
      <xdr:col>45</xdr:col>
      <xdr:colOff>177800</xdr:colOff>
      <xdr:row>79</xdr:row>
      <xdr:rowOff>16720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559455"/>
          <a:ext cx="889000" cy="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54032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25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167201</xdr:rowOff>
    </xdr:from>
    <xdr:to>
      <xdr:col>41</xdr:col>
      <xdr:colOff>50800</xdr:colOff>
      <xdr:row>79</xdr:row>
      <xdr:rowOff>14905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540301"/>
          <a:ext cx="889000" cy="1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59999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37727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58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8818</xdr:rowOff>
    </xdr:from>
    <xdr:to>
      <xdr:col>55</xdr:col>
      <xdr:colOff>50800</xdr:colOff>
      <xdr:row>79</xdr:row>
      <xdr:rowOff>110418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5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95195</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6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12613</xdr:rowOff>
    </xdr:from>
    <xdr:to>
      <xdr:col>50</xdr:col>
      <xdr:colOff>165100</xdr:colOff>
      <xdr:row>79</xdr:row>
      <xdr:rowOff>114213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55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105340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64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137370</xdr:rowOff>
    </xdr:from>
    <xdr:to>
      <xdr:col>46</xdr:col>
      <xdr:colOff>38100</xdr:colOff>
      <xdr:row>79</xdr:row>
      <xdr:rowOff>67520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5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58647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60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135555</xdr:rowOff>
    </xdr:from>
    <xdr:to>
      <xdr:col>41</xdr:col>
      <xdr:colOff>101600</xdr:colOff>
      <xdr:row>79</xdr:row>
      <xdr:rowOff>65705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50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56832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601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116401</xdr:rowOff>
    </xdr:from>
    <xdr:to>
      <xdr:col>36</xdr:col>
      <xdr:colOff>165100</xdr:colOff>
      <xdr:row>79</xdr:row>
      <xdr:rowOff>46551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8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63078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26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62588</xdr:rowOff>
    </xdr:from>
    <xdr:to>
      <xdr:col>55</xdr:col>
      <xdr:colOff>0</xdr:colOff>
      <xdr:row>97</xdr:row>
      <xdr:rowOff>84299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693238"/>
          <a:ext cx="838200" cy="2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167763</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626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90132</xdr:rowOff>
    </xdr:from>
    <xdr:to>
      <xdr:col>50</xdr:col>
      <xdr:colOff>114300</xdr:colOff>
      <xdr:row>97</xdr:row>
      <xdr:rowOff>84299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549332"/>
          <a:ext cx="889000" cy="16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133094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76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90132</xdr:rowOff>
    </xdr:from>
    <xdr:to>
      <xdr:col>45</xdr:col>
      <xdr:colOff>177800</xdr:colOff>
      <xdr:row>97</xdr:row>
      <xdr:rowOff>51591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549332"/>
          <a:ext cx="889000" cy="13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145961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7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167923</xdr:rowOff>
    </xdr:from>
    <xdr:to>
      <xdr:col>41</xdr:col>
      <xdr:colOff>50800</xdr:colOff>
      <xdr:row>97</xdr:row>
      <xdr:rowOff>51591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627123"/>
          <a:ext cx="889000" cy="5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137352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76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144701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11788</xdr:rowOff>
    </xdr:from>
    <xdr:to>
      <xdr:col>55</xdr:col>
      <xdr:colOff>50800</xdr:colOff>
      <xdr:row>97</xdr:row>
      <xdr:rowOff>113388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4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34665</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493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33499</xdr:rowOff>
    </xdr:from>
    <xdr:to>
      <xdr:col>50</xdr:col>
      <xdr:colOff>165100</xdr:colOff>
      <xdr:row>97</xdr:row>
      <xdr:rowOff>135099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6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151626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43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39332</xdr:rowOff>
    </xdr:from>
    <xdr:to>
      <xdr:col>46</xdr:col>
      <xdr:colOff>38100</xdr:colOff>
      <xdr:row>96</xdr:row>
      <xdr:rowOff>140932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49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157459</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627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791</xdr:rowOff>
    </xdr:from>
    <xdr:to>
      <xdr:col>41</xdr:col>
      <xdr:colOff>101600</xdr:colOff>
      <xdr:row>97</xdr:row>
      <xdr:rowOff>102391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3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118918</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6406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117123</xdr:rowOff>
    </xdr:from>
    <xdr:to>
      <xdr:col>36</xdr:col>
      <xdr:colOff>165100</xdr:colOff>
      <xdr:row>97</xdr:row>
      <xdr:rowOff>47273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7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63800</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6351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140116</xdr:rowOff>
    </xdr:from>
    <xdr:to>
      <xdr:col>85</xdr:col>
      <xdr:colOff>127000</xdr:colOff>
      <xdr:row>37</xdr:row>
      <xdr:rowOff>156374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483766"/>
          <a:ext cx="838200" cy="1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92264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264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156374</xdr:rowOff>
    </xdr:from>
    <xdr:to>
      <xdr:col>81</xdr:col>
      <xdr:colOff>50800</xdr:colOff>
      <xdr:row>38</xdr:row>
      <xdr:rowOff>19634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500024"/>
          <a:ext cx="889000" cy="3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44237</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21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19634</xdr:rowOff>
    </xdr:from>
    <xdr:to>
      <xdr:col>76</xdr:col>
      <xdr:colOff>114300</xdr:colOff>
      <xdr:row>38</xdr:row>
      <xdr:rowOff>35230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534734"/>
          <a:ext cx="889000" cy="1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47903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22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12425</xdr:rowOff>
    </xdr:from>
    <xdr:to>
      <xdr:col>71</xdr:col>
      <xdr:colOff>177800</xdr:colOff>
      <xdr:row>38</xdr:row>
      <xdr:rowOff>35230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527525"/>
          <a:ext cx="889000" cy="22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56782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22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20526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9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89316</xdr:rowOff>
    </xdr:from>
    <xdr:to>
      <xdr:col>85</xdr:col>
      <xdr:colOff>177800</xdr:colOff>
      <xdr:row>38</xdr:row>
      <xdr:rowOff>19465</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4329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47814</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39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105574</xdr:rowOff>
    </xdr:from>
    <xdr:to>
      <xdr:col>81</xdr:col>
      <xdr:colOff>101600</xdr:colOff>
      <xdr:row>38</xdr:row>
      <xdr:rowOff>35724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4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26851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54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140285</xdr:rowOff>
    </xdr:from>
    <xdr:to>
      <xdr:col>76</xdr:col>
      <xdr:colOff>165100</xdr:colOff>
      <xdr:row>38</xdr:row>
      <xdr:rowOff>70434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8393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61561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576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155880</xdr:rowOff>
    </xdr:from>
    <xdr:to>
      <xdr:col>72</xdr:col>
      <xdr:colOff>38100</xdr:colOff>
      <xdr:row>38</xdr:row>
      <xdr:rowOff>86030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77157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9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133075</xdr:rowOff>
    </xdr:from>
    <xdr:to>
      <xdr:col>67</xdr:col>
      <xdr:colOff>101600</xdr:colOff>
      <xdr:row>38</xdr:row>
      <xdr:rowOff>63225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7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54352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6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24398</xdr:rowOff>
    </xdr:from>
    <xdr:to>
      <xdr:col>85</xdr:col>
      <xdr:colOff>127000</xdr:colOff>
      <xdr:row>58</xdr:row>
      <xdr:rowOff>83660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968498"/>
          <a:ext cx="838200" cy="5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92911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69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63726</xdr:rowOff>
    </xdr:from>
    <xdr:to>
      <xdr:col>81</xdr:col>
      <xdr:colOff>50800</xdr:colOff>
      <xdr:row>58</xdr:row>
      <xdr:rowOff>83660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4592300" y="10007826"/>
          <a:ext cx="889000" cy="1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17403</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6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63726</xdr:rowOff>
    </xdr:from>
    <xdr:to>
      <xdr:col>76</xdr:col>
      <xdr:colOff>114300</xdr:colOff>
      <xdr:row>58</xdr:row>
      <xdr:rowOff>95502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10007826"/>
          <a:ext cx="889000" cy="3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42442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39319</xdr:rowOff>
    </xdr:from>
    <xdr:to>
      <xdr:col>71</xdr:col>
      <xdr:colOff>177800</xdr:colOff>
      <xdr:row>58</xdr:row>
      <xdr:rowOff>95502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983419"/>
          <a:ext cx="889000" cy="56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65063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77731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145048</xdr:rowOff>
    </xdr:from>
    <xdr:to>
      <xdr:col>85</xdr:col>
      <xdr:colOff>177800</xdr:colOff>
      <xdr:row>58</xdr:row>
      <xdr:rowOff>75198</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91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59975</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83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32860</xdr:rowOff>
    </xdr:from>
    <xdr:to>
      <xdr:col>81</xdr:col>
      <xdr:colOff>101600</xdr:colOff>
      <xdr:row>58</xdr:row>
      <xdr:rowOff>134460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97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125587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1006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12926</xdr:rowOff>
    </xdr:from>
    <xdr:to>
      <xdr:col>76</xdr:col>
      <xdr:colOff>165100</xdr:colOff>
      <xdr:row>58</xdr:row>
      <xdr:rowOff>114526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95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105653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04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44702</xdr:rowOff>
    </xdr:from>
    <xdr:to>
      <xdr:col>72</xdr:col>
      <xdr:colOff>38100</xdr:colOff>
      <xdr:row>58</xdr:row>
      <xdr:rowOff>146302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98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137429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08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159969</xdr:rowOff>
    </xdr:from>
    <xdr:to>
      <xdr:col>67</xdr:col>
      <xdr:colOff>101600</xdr:colOff>
      <xdr:row>58</xdr:row>
      <xdr:rowOff>90119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93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81246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1002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20298</xdr:rowOff>
    </xdr:from>
    <xdr:to>
      <xdr:col>85</xdr:col>
      <xdr:colOff>127000</xdr:colOff>
      <xdr:row>78</xdr:row>
      <xdr:rowOff>56262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5481300" y="13393398"/>
          <a:ext cx="838200" cy="3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126846</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328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56262</xdr:rowOff>
    </xdr:from>
    <xdr:to>
      <xdr:col>81</xdr:col>
      <xdr:colOff>50800</xdr:colOff>
      <xdr:row>78</xdr:row>
      <xdr:rowOff>126350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592300" y="13429362"/>
          <a:ext cx="889000" cy="70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66364</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09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69419</xdr:rowOff>
    </xdr:from>
    <xdr:to>
      <xdr:col>76</xdr:col>
      <xdr:colOff>114300</xdr:colOff>
      <xdr:row>78</xdr:row>
      <xdr:rowOff>126350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3703300" y="13271069"/>
          <a:ext cx="889000" cy="22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78681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10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69419</xdr:rowOff>
    </xdr:from>
    <xdr:to>
      <xdr:col>71</xdr:col>
      <xdr:colOff>177800</xdr:colOff>
      <xdr:row>78</xdr:row>
      <xdr:rowOff>42866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2814300" y="13271069"/>
          <a:ext cx="889000" cy="14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81427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45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165683</xdr:rowOff>
    </xdr:from>
    <xdr:to>
      <xdr:col>67</xdr:col>
      <xdr:colOff>101600</xdr:colOff>
      <xdr:row>78</xdr:row>
      <xdr:rowOff>95833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86960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46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140948</xdr:rowOff>
    </xdr:from>
    <xdr:to>
      <xdr:col>85</xdr:col>
      <xdr:colOff>177800</xdr:colOff>
      <xdr:row>78</xdr:row>
      <xdr:rowOff>71098</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34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100325</xdr:rowOff>
    </xdr:from>
    <xdr:ext cx="534377"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13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5462</xdr:rowOff>
    </xdr:from>
    <xdr:to>
      <xdr:col>81</xdr:col>
      <xdr:colOff>101600</xdr:colOff>
      <xdr:row>78</xdr:row>
      <xdr:rowOff>107062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37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98189</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47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75550</xdr:rowOff>
    </xdr:from>
    <xdr:to>
      <xdr:col>76</xdr:col>
      <xdr:colOff>165100</xdr:colOff>
      <xdr:row>79</xdr:row>
      <xdr:rowOff>5700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44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168277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54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18619</xdr:rowOff>
    </xdr:from>
    <xdr:to>
      <xdr:col>72</xdr:col>
      <xdr:colOff>38100</xdr:colOff>
      <xdr:row>77</xdr:row>
      <xdr:rowOff>120219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22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136746</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36111" y="1299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163516</xdr:rowOff>
    </xdr:from>
    <xdr:to>
      <xdr:col>67</xdr:col>
      <xdr:colOff>101600</xdr:colOff>
      <xdr:row>78</xdr:row>
      <xdr:rowOff>93666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36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110193</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47111" y="1314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45710</xdr:rowOff>
    </xdr:from>
    <xdr:to>
      <xdr:col>85</xdr:col>
      <xdr:colOff>127000</xdr:colOff>
      <xdr:row>96</xdr:row>
      <xdr:rowOff>84637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504910"/>
          <a:ext cx="838200" cy="38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21359</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137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45710</xdr:rowOff>
    </xdr:from>
    <xdr:to>
      <xdr:col>81</xdr:col>
      <xdr:colOff>50800</xdr:colOff>
      <xdr:row>96</xdr:row>
      <xdr:rowOff>57758</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504910"/>
          <a:ext cx="889000" cy="1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120821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06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57758</xdr:rowOff>
    </xdr:from>
    <xdr:to>
      <xdr:col>76</xdr:col>
      <xdr:colOff>114300</xdr:colOff>
      <xdr:row>96</xdr:row>
      <xdr:rowOff>92036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516958"/>
          <a:ext cx="889000" cy="3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116524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06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79127</xdr:rowOff>
    </xdr:from>
    <xdr:to>
      <xdr:col>71</xdr:col>
      <xdr:colOff>177800</xdr:colOff>
      <xdr:row>96</xdr:row>
      <xdr:rowOff>92036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6538327"/>
          <a:ext cx="889000" cy="1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139476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08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166564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11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33837</xdr:rowOff>
    </xdr:from>
    <xdr:to>
      <xdr:col>85</xdr:col>
      <xdr:colOff>177800</xdr:colOff>
      <xdr:row>96</xdr:row>
      <xdr:rowOff>135437</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49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12264</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47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166360</xdr:rowOff>
    </xdr:from>
    <xdr:to>
      <xdr:col>81</xdr:col>
      <xdr:colOff>101600</xdr:colOff>
      <xdr:row>96</xdr:row>
      <xdr:rowOff>96510</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45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87637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54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6958</xdr:rowOff>
    </xdr:from>
    <xdr:to>
      <xdr:col>76</xdr:col>
      <xdr:colOff>165100</xdr:colOff>
      <xdr:row>96</xdr:row>
      <xdr:rowOff>108558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46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99685</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55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41236</xdr:rowOff>
    </xdr:from>
    <xdr:to>
      <xdr:col>72</xdr:col>
      <xdr:colOff>38100</xdr:colOff>
      <xdr:row>96</xdr:row>
      <xdr:rowOff>142836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50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133963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59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28327</xdr:rowOff>
    </xdr:from>
    <xdr:to>
      <xdr:col>67</xdr:col>
      <xdr:colOff>101600</xdr:colOff>
      <xdr:row>96</xdr:row>
      <xdr:rowOff>129927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48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121054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58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169052</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512702"/>
          <a:ext cx="838200" cy="14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169052</xdr:rowOff>
    </xdr:from>
    <xdr:to>
      <xdr:col>111</xdr:col>
      <xdr:colOff>177800</xdr:colOff>
      <xdr:row>38</xdr:row>
      <xdr:rowOff>101204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0434300" y="6512702"/>
          <a:ext cx="889000" cy="10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139153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654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101204</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19545300" y="6616304"/>
          <a:ext cx="889000" cy="3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163613</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678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84333</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256533"/>
          <a:ext cx="889000" cy="39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164802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679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118252</xdr:rowOff>
    </xdr:from>
    <xdr:to>
      <xdr:col>112</xdr:col>
      <xdr:colOff>38100</xdr:colOff>
      <xdr:row>38</xdr:row>
      <xdr:rowOff>48402</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46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64929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23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50404</xdr:rowOff>
    </xdr:from>
    <xdr:to>
      <xdr:col>107</xdr:col>
      <xdr:colOff>101600</xdr:colOff>
      <xdr:row>38</xdr:row>
      <xdr:rowOff>152004</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56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168531</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340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33533</xdr:rowOff>
    </xdr:from>
    <xdr:to>
      <xdr:col>98</xdr:col>
      <xdr:colOff>38100</xdr:colOff>
      <xdr:row>36</xdr:row>
      <xdr:rowOff>135133</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20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151660</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21428" y="5980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令和６年度は土木費及び災害復旧費以外の目的別区分で類似団体平均を下回っている。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令和３・４年度の民生費、令和４年度の土木費及び令和３年度の災害復旧費の増加は、それぞれ統合保育所建設、公営住宅建設及び令和２年豪雨災害にかかる復旧が主な要因となっている。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長野県喬木村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実質収支額は継続的に黒字を確保している。</a:t>
          </a:r>
        </a:p>
        <a:p>
          <a:r>
            <a:rPr kumimoji="1" lang="ja-JP" altLang="en-US" sz="1400">
              <a:latin typeface="ＭＳ ゴシック" pitchFamily="49" charset="-128"/>
              <a:ea typeface="ＭＳ ゴシック" pitchFamily="49" charset="-128"/>
            </a:rPr>
            <a:t>財政調整基金残高については、適切な財源の確保と歳出の精査により取崩しを回避し、同水準を維持している。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引き続き事務事業の見直し等、歳出の合理化等の行財政改革を推進し、健全な行財政運営に努めていく。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長野県喬木村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全会計において継続的に黒字を確保し、一般会計から各会計に対する繰出金も基準に沿ったものとなっている。</a:t>
          </a:r>
        </a:p>
        <a:p>
          <a:r>
            <a:rPr kumimoji="1" lang="ja-JP" altLang="en-US" sz="1400">
              <a:latin typeface="ＭＳ ゴシック" pitchFamily="49" charset="-128"/>
              <a:ea typeface="ＭＳ ゴシック" pitchFamily="49" charset="-128"/>
            </a:rPr>
            <a:t>特別会計については、保険料の適正化を図る等、引き続き計画的な運営に努める。</a:t>
          </a:r>
        </a:p>
        <a:p>
          <a:r>
            <a:rPr kumimoji="1" lang="ja-JP" altLang="en-US" sz="1400">
              <a:latin typeface="ＭＳ ゴシック" pitchFamily="49" charset="-128"/>
              <a:ea typeface="ＭＳ ゴシック" pitchFamily="49" charset="-128"/>
            </a:rPr>
            <a:t>事業会計については、経費を節減するとともに、独立採算の原則に立ち返った料金の値上げによる健全化を図っていく。</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4976857</v>
      </c>
      <c r="BO4" s="436"/>
      <c r="BP4" s="436"/>
      <c r="BQ4" s="436"/>
      <c r="BR4" s="436"/>
      <c r="BS4" s="436"/>
      <c r="BT4" s="436"/>
      <c r="BU4" s="437"/>
      <c r="BV4" s="435">
        <v>4566173</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15.9</v>
      </c>
      <c r="CU4" s="576"/>
      <c r="CV4" s="576"/>
      <c r="CW4" s="576"/>
      <c r="CX4" s="576"/>
      <c r="CY4" s="576"/>
      <c r="CZ4" s="576"/>
      <c r="DA4" s="577"/>
      <c r="DB4" s="575">
        <v>15</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4380110</v>
      </c>
      <c r="BO5" s="407"/>
      <c r="BP5" s="407"/>
      <c r="BQ5" s="407"/>
      <c r="BR5" s="407"/>
      <c r="BS5" s="407"/>
      <c r="BT5" s="407"/>
      <c r="BU5" s="408"/>
      <c r="BV5" s="406">
        <v>3977978</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81.400000000000006</v>
      </c>
      <c r="CU5" s="404"/>
      <c r="CV5" s="404"/>
      <c r="CW5" s="404"/>
      <c r="CX5" s="404"/>
      <c r="CY5" s="404"/>
      <c r="CZ5" s="404"/>
      <c r="DA5" s="405"/>
      <c r="DB5" s="403">
        <v>79.599999999999994</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596747</v>
      </c>
      <c r="BO6" s="407"/>
      <c r="BP6" s="407"/>
      <c r="BQ6" s="407"/>
      <c r="BR6" s="407"/>
      <c r="BS6" s="407"/>
      <c r="BT6" s="407"/>
      <c r="BU6" s="408"/>
      <c r="BV6" s="406">
        <v>588195</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81.5</v>
      </c>
      <c r="CU6" s="550"/>
      <c r="CV6" s="550"/>
      <c r="CW6" s="550"/>
      <c r="CX6" s="550"/>
      <c r="CY6" s="550"/>
      <c r="CZ6" s="550"/>
      <c r="DA6" s="551"/>
      <c r="DB6" s="549">
        <v>79.900000000000006</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164634</v>
      </c>
      <c r="BO7" s="407"/>
      <c r="BP7" s="407"/>
      <c r="BQ7" s="407"/>
      <c r="BR7" s="407"/>
      <c r="BS7" s="407"/>
      <c r="BT7" s="407"/>
      <c r="BU7" s="408"/>
      <c r="BV7" s="406">
        <v>184958</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2721103</v>
      </c>
      <c r="CU7" s="407"/>
      <c r="CV7" s="407"/>
      <c r="CW7" s="407"/>
      <c r="CX7" s="407"/>
      <c r="CY7" s="407"/>
      <c r="CZ7" s="407"/>
      <c r="DA7" s="408"/>
      <c r="DB7" s="406">
        <v>2683015</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432113</v>
      </c>
      <c r="BO8" s="407"/>
      <c r="BP8" s="407"/>
      <c r="BQ8" s="407"/>
      <c r="BR8" s="407"/>
      <c r="BS8" s="407"/>
      <c r="BT8" s="407"/>
      <c r="BU8" s="408"/>
      <c r="BV8" s="406">
        <v>403237</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0.25</v>
      </c>
      <c r="CU8" s="510"/>
      <c r="CV8" s="510"/>
      <c r="CW8" s="510"/>
      <c r="CX8" s="510"/>
      <c r="CY8" s="510"/>
      <c r="CZ8" s="510"/>
      <c r="DA8" s="511"/>
      <c r="DB8" s="509">
        <v>0.24</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5973</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110</v>
      </c>
      <c r="AV9" s="465"/>
      <c r="AW9" s="465"/>
      <c r="AX9" s="465"/>
      <c r="AY9" s="420" t="s">
        <v>111</v>
      </c>
      <c r="AZ9" s="421"/>
      <c r="BA9" s="421"/>
      <c r="BB9" s="421"/>
      <c r="BC9" s="421"/>
      <c r="BD9" s="421"/>
      <c r="BE9" s="421"/>
      <c r="BF9" s="421"/>
      <c r="BG9" s="421"/>
      <c r="BH9" s="421"/>
      <c r="BI9" s="421"/>
      <c r="BJ9" s="421"/>
      <c r="BK9" s="421"/>
      <c r="BL9" s="421"/>
      <c r="BM9" s="422"/>
      <c r="BN9" s="406">
        <v>28876</v>
      </c>
      <c r="BO9" s="407"/>
      <c r="BP9" s="407"/>
      <c r="BQ9" s="407"/>
      <c r="BR9" s="407"/>
      <c r="BS9" s="407"/>
      <c r="BT9" s="407"/>
      <c r="BU9" s="408"/>
      <c r="BV9" s="406">
        <v>-68045</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7.8</v>
      </c>
      <c r="CU9" s="404"/>
      <c r="CV9" s="404"/>
      <c r="CW9" s="404"/>
      <c r="CX9" s="404"/>
      <c r="CY9" s="404"/>
      <c r="CZ9" s="404"/>
      <c r="DA9" s="405"/>
      <c r="DB9" s="403">
        <v>9.1</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113</v>
      </c>
      <c r="M10" s="363"/>
      <c r="N10" s="363"/>
      <c r="O10" s="363"/>
      <c r="P10" s="363"/>
      <c r="Q10" s="364"/>
      <c r="R10" s="359">
        <v>6310</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323</v>
      </c>
      <c r="BO10" s="407"/>
      <c r="BP10" s="407"/>
      <c r="BQ10" s="407"/>
      <c r="BR10" s="407"/>
      <c r="BS10" s="407"/>
      <c r="BT10" s="407"/>
      <c r="BU10" s="408"/>
      <c r="BV10" s="406">
        <v>234</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5888</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5824</v>
      </c>
      <c r="S13" s="494"/>
      <c r="T13" s="494"/>
      <c r="U13" s="494"/>
      <c r="V13" s="495"/>
      <c r="W13" s="496" t="s">
        <v>131</v>
      </c>
      <c r="X13" s="392"/>
      <c r="Y13" s="392"/>
      <c r="Z13" s="392"/>
      <c r="AA13" s="392"/>
      <c r="AB13" s="393"/>
      <c r="AC13" s="359">
        <v>566</v>
      </c>
      <c r="AD13" s="360"/>
      <c r="AE13" s="360"/>
      <c r="AF13" s="360"/>
      <c r="AG13" s="361"/>
      <c r="AH13" s="359">
        <v>612</v>
      </c>
      <c r="AI13" s="360"/>
      <c r="AJ13" s="360"/>
      <c r="AK13" s="360"/>
      <c r="AL13" s="419"/>
      <c r="AM13" s="463" t="s">
        <v>132</v>
      </c>
      <c r="AN13" s="363"/>
      <c r="AO13" s="363"/>
      <c r="AP13" s="363"/>
      <c r="AQ13" s="363"/>
      <c r="AR13" s="363"/>
      <c r="AS13" s="363"/>
      <c r="AT13" s="364"/>
      <c r="AU13" s="464" t="s">
        <v>110</v>
      </c>
      <c r="AV13" s="465"/>
      <c r="AW13" s="465"/>
      <c r="AX13" s="465"/>
      <c r="AY13" s="420" t="s">
        <v>133</v>
      </c>
      <c r="AZ13" s="421"/>
      <c r="BA13" s="421"/>
      <c r="BB13" s="421"/>
      <c r="BC13" s="421"/>
      <c r="BD13" s="421"/>
      <c r="BE13" s="421"/>
      <c r="BF13" s="421"/>
      <c r="BG13" s="421"/>
      <c r="BH13" s="421"/>
      <c r="BI13" s="421"/>
      <c r="BJ13" s="421"/>
      <c r="BK13" s="421"/>
      <c r="BL13" s="421"/>
      <c r="BM13" s="422"/>
      <c r="BN13" s="406">
        <v>29199</v>
      </c>
      <c r="BO13" s="407"/>
      <c r="BP13" s="407"/>
      <c r="BQ13" s="407"/>
      <c r="BR13" s="407"/>
      <c r="BS13" s="407"/>
      <c r="BT13" s="407"/>
      <c r="BU13" s="408"/>
      <c r="BV13" s="406">
        <v>-67811</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8.4</v>
      </c>
      <c r="CU13" s="404"/>
      <c r="CV13" s="404"/>
      <c r="CW13" s="404"/>
      <c r="CX13" s="404"/>
      <c r="CY13" s="404"/>
      <c r="CZ13" s="404"/>
      <c r="DA13" s="405"/>
      <c r="DB13" s="403">
        <v>8.5</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5972</v>
      </c>
      <c r="S14" s="494"/>
      <c r="T14" s="494"/>
      <c r="U14" s="494"/>
      <c r="V14" s="495"/>
      <c r="W14" s="497"/>
      <c r="X14" s="395"/>
      <c r="Y14" s="395"/>
      <c r="Z14" s="395"/>
      <c r="AA14" s="395"/>
      <c r="AB14" s="396"/>
      <c r="AC14" s="486">
        <v>17.399999999999999</v>
      </c>
      <c r="AD14" s="487"/>
      <c r="AE14" s="487"/>
      <c r="AF14" s="487"/>
      <c r="AG14" s="488"/>
      <c r="AH14" s="486">
        <v>17.8</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5907</v>
      </c>
      <c r="S15" s="494"/>
      <c r="T15" s="494"/>
      <c r="U15" s="494"/>
      <c r="V15" s="495"/>
      <c r="W15" s="496" t="s">
        <v>137</v>
      </c>
      <c r="X15" s="392"/>
      <c r="Y15" s="392"/>
      <c r="Z15" s="392"/>
      <c r="AA15" s="392"/>
      <c r="AB15" s="393"/>
      <c r="AC15" s="359">
        <v>960</v>
      </c>
      <c r="AD15" s="360"/>
      <c r="AE15" s="360"/>
      <c r="AF15" s="360"/>
      <c r="AG15" s="361"/>
      <c r="AH15" s="359">
        <v>1027</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635177</v>
      </c>
      <c r="BO15" s="436"/>
      <c r="BP15" s="436"/>
      <c r="BQ15" s="436"/>
      <c r="BR15" s="436"/>
      <c r="BS15" s="436"/>
      <c r="BT15" s="436"/>
      <c r="BU15" s="437"/>
      <c r="BV15" s="435">
        <v>634364</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29.4</v>
      </c>
      <c r="AD16" s="487"/>
      <c r="AE16" s="487"/>
      <c r="AF16" s="487"/>
      <c r="AG16" s="488"/>
      <c r="AH16" s="486">
        <v>29.9</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2567397</v>
      </c>
      <c r="BO16" s="407"/>
      <c r="BP16" s="407"/>
      <c r="BQ16" s="407"/>
      <c r="BR16" s="407"/>
      <c r="BS16" s="407"/>
      <c r="BT16" s="407"/>
      <c r="BU16" s="408"/>
      <c r="BV16" s="406">
        <v>2525010</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141</v>
      </c>
      <c r="S17" s="484"/>
      <c r="T17" s="484"/>
      <c r="U17" s="484"/>
      <c r="V17" s="485"/>
      <c r="W17" s="496" t="s">
        <v>144</v>
      </c>
      <c r="X17" s="392"/>
      <c r="Y17" s="392"/>
      <c r="Z17" s="392"/>
      <c r="AA17" s="392"/>
      <c r="AB17" s="393"/>
      <c r="AC17" s="359">
        <v>1735</v>
      </c>
      <c r="AD17" s="360"/>
      <c r="AE17" s="360"/>
      <c r="AF17" s="360"/>
      <c r="AG17" s="361"/>
      <c r="AH17" s="359">
        <v>1792</v>
      </c>
      <c r="AI17" s="360"/>
      <c r="AJ17" s="360"/>
      <c r="AK17" s="360"/>
      <c r="AL17" s="419"/>
      <c r="AM17" s="463"/>
      <c r="AN17" s="363"/>
      <c r="AO17" s="363"/>
      <c r="AP17" s="363"/>
      <c r="AQ17" s="363"/>
      <c r="AR17" s="363"/>
      <c r="AS17" s="363"/>
      <c r="AT17" s="364"/>
      <c r="AU17" s="464"/>
      <c r="AV17" s="465"/>
      <c r="AW17" s="465"/>
      <c r="AX17" s="465"/>
      <c r="AY17" s="420" t="s">
        <v>145</v>
      </c>
      <c r="AZ17" s="421"/>
      <c r="BA17" s="421"/>
      <c r="BB17" s="421"/>
      <c r="BC17" s="421"/>
      <c r="BD17" s="421"/>
      <c r="BE17" s="421"/>
      <c r="BF17" s="421"/>
      <c r="BG17" s="421"/>
      <c r="BH17" s="421"/>
      <c r="BI17" s="421"/>
      <c r="BJ17" s="421"/>
      <c r="BK17" s="421"/>
      <c r="BL17" s="421"/>
      <c r="BM17" s="422"/>
      <c r="BN17" s="406">
        <v>782123</v>
      </c>
      <c r="BO17" s="407"/>
      <c r="BP17" s="407"/>
      <c r="BQ17" s="407"/>
      <c r="BR17" s="407"/>
      <c r="BS17" s="407"/>
      <c r="BT17" s="407"/>
      <c r="BU17" s="408"/>
      <c r="BV17" s="406">
        <v>780821</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146</v>
      </c>
      <c r="C18" s="457"/>
      <c r="D18" s="457"/>
      <c r="E18" s="458"/>
      <c r="F18" s="458"/>
      <c r="G18" s="458"/>
      <c r="H18" s="458"/>
      <c r="I18" s="458"/>
      <c r="J18" s="458"/>
      <c r="K18" s="458"/>
      <c r="L18" s="459">
        <v>66.61</v>
      </c>
      <c r="M18" s="459"/>
      <c r="N18" s="459"/>
      <c r="O18" s="459"/>
      <c r="P18" s="459"/>
      <c r="Q18" s="459"/>
      <c r="R18" s="460"/>
      <c r="S18" s="460"/>
      <c r="T18" s="460"/>
      <c r="U18" s="460"/>
      <c r="V18" s="461"/>
      <c r="W18" s="477"/>
      <c r="X18" s="478"/>
      <c r="Y18" s="478"/>
      <c r="Z18" s="478"/>
      <c r="AA18" s="478"/>
      <c r="AB18" s="502"/>
      <c r="AC18" s="376">
        <v>53.2</v>
      </c>
      <c r="AD18" s="377"/>
      <c r="AE18" s="377"/>
      <c r="AF18" s="377"/>
      <c r="AG18" s="462"/>
      <c r="AH18" s="376">
        <v>52.2</v>
      </c>
      <c r="AI18" s="377"/>
      <c r="AJ18" s="377"/>
      <c r="AK18" s="377"/>
      <c r="AL18" s="378"/>
      <c r="AM18" s="463"/>
      <c r="AN18" s="363"/>
      <c r="AO18" s="363"/>
      <c r="AP18" s="363"/>
      <c r="AQ18" s="363"/>
      <c r="AR18" s="363"/>
      <c r="AS18" s="363"/>
      <c r="AT18" s="364"/>
      <c r="AU18" s="464"/>
      <c r="AV18" s="465"/>
      <c r="AW18" s="465"/>
      <c r="AX18" s="465"/>
      <c r="AY18" s="420" t="s">
        <v>147</v>
      </c>
      <c r="AZ18" s="421"/>
      <c r="BA18" s="421"/>
      <c r="BB18" s="421"/>
      <c r="BC18" s="421"/>
      <c r="BD18" s="421"/>
      <c r="BE18" s="421"/>
      <c r="BF18" s="421"/>
      <c r="BG18" s="421"/>
      <c r="BH18" s="421"/>
      <c r="BI18" s="421"/>
      <c r="BJ18" s="421"/>
      <c r="BK18" s="421"/>
      <c r="BL18" s="421"/>
      <c r="BM18" s="422"/>
      <c r="BN18" s="406">
        <v>2224068</v>
      </c>
      <c r="BO18" s="407"/>
      <c r="BP18" s="407"/>
      <c r="BQ18" s="407"/>
      <c r="BR18" s="407"/>
      <c r="BS18" s="407"/>
      <c r="BT18" s="407"/>
      <c r="BU18" s="408"/>
      <c r="BV18" s="406">
        <v>2150173</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148</v>
      </c>
      <c r="C19" s="457"/>
      <c r="D19" s="457"/>
      <c r="E19" s="458"/>
      <c r="F19" s="458"/>
      <c r="G19" s="458"/>
      <c r="H19" s="458"/>
      <c r="I19" s="458"/>
      <c r="J19" s="458"/>
      <c r="K19" s="458"/>
      <c r="L19" s="466">
        <v>90</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149</v>
      </c>
      <c r="AZ19" s="421"/>
      <c r="BA19" s="421"/>
      <c r="BB19" s="421"/>
      <c r="BC19" s="421"/>
      <c r="BD19" s="421"/>
      <c r="BE19" s="421"/>
      <c r="BF19" s="421"/>
      <c r="BG19" s="421"/>
      <c r="BH19" s="421"/>
      <c r="BI19" s="421"/>
      <c r="BJ19" s="421"/>
      <c r="BK19" s="421"/>
      <c r="BL19" s="421"/>
      <c r="BM19" s="422"/>
      <c r="BN19" s="406">
        <v>3752581</v>
      </c>
      <c r="BO19" s="407"/>
      <c r="BP19" s="407"/>
      <c r="BQ19" s="407"/>
      <c r="BR19" s="407"/>
      <c r="BS19" s="407"/>
      <c r="BT19" s="407"/>
      <c r="BU19" s="408"/>
      <c r="BV19" s="406">
        <v>3685618</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150</v>
      </c>
      <c r="C20" s="457"/>
      <c r="D20" s="457"/>
      <c r="E20" s="458"/>
      <c r="F20" s="458"/>
      <c r="G20" s="458"/>
      <c r="H20" s="458"/>
      <c r="I20" s="458"/>
      <c r="J20" s="458"/>
      <c r="K20" s="458"/>
      <c r="L20" s="466">
        <v>2036</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151</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152</v>
      </c>
      <c r="C22" s="383"/>
      <c r="D22" s="384"/>
      <c r="E22" s="391" t="s">
        <v>1</v>
      </c>
      <c r="F22" s="392"/>
      <c r="G22" s="392"/>
      <c r="H22" s="392"/>
      <c r="I22" s="392"/>
      <c r="J22" s="392"/>
      <c r="K22" s="393"/>
      <c r="L22" s="391" t="s">
        <v>153</v>
      </c>
      <c r="M22" s="392"/>
      <c r="N22" s="392"/>
      <c r="O22" s="392"/>
      <c r="P22" s="393"/>
      <c r="Q22" s="397" t="s">
        <v>154</v>
      </c>
      <c r="R22" s="398"/>
      <c r="S22" s="398"/>
      <c r="T22" s="398"/>
      <c r="U22" s="398"/>
      <c r="V22" s="399"/>
      <c r="W22" s="448" t="s">
        <v>155</v>
      </c>
      <c r="X22" s="383"/>
      <c r="Y22" s="384"/>
      <c r="Z22" s="391" t="s">
        <v>1</v>
      </c>
      <c r="AA22" s="392"/>
      <c r="AB22" s="392"/>
      <c r="AC22" s="392"/>
      <c r="AD22" s="392"/>
      <c r="AE22" s="392"/>
      <c r="AF22" s="392"/>
      <c r="AG22" s="393"/>
      <c r="AH22" s="409" t="s">
        <v>156</v>
      </c>
      <c r="AI22" s="392"/>
      <c r="AJ22" s="392"/>
      <c r="AK22" s="392"/>
      <c r="AL22" s="393"/>
      <c r="AM22" s="409" t="s">
        <v>157</v>
      </c>
      <c r="AN22" s="410"/>
      <c r="AO22" s="410"/>
      <c r="AP22" s="410"/>
      <c r="AQ22" s="410"/>
      <c r="AR22" s="411"/>
      <c r="AS22" s="397" t="s">
        <v>154</v>
      </c>
      <c r="AT22" s="398"/>
      <c r="AU22" s="398"/>
      <c r="AV22" s="398"/>
      <c r="AW22" s="398"/>
      <c r="AX22" s="415"/>
      <c r="AY22" s="432" t="s">
        <v>158</v>
      </c>
      <c r="AZ22" s="433"/>
      <c r="BA22" s="433"/>
      <c r="BB22" s="433"/>
      <c r="BC22" s="433"/>
      <c r="BD22" s="433"/>
      <c r="BE22" s="433"/>
      <c r="BF22" s="433"/>
      <c r="BG22" s="433"/>
      <c r="BH22" s="433"/>
      <c r="BI22" s="433"/>
      <c r="BJ22" s="433"/>
      <c r="BK22" s="433"/>
      <c r="BL22" s="433"/>
      <c r="BM22" s="434"/>
      <c r="BN22" s="435">
        <v>2366186</v>
      </c>
      <c r="BO22" s="436"/>
      <c r="BP22" s="436"/>
      <c r="BQ22" s="436"/>
      <c r="BR22" s="436"/>
      <c r="BS22" s="436"/>
      <c r="BT22" s="436"/>
      <c r="BU22" s="437"/>
      <c r="BV22" s="435">
        <v>2429145</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159</v>
      </c>
      <c r="AZ23" s="421"/>
      <c r="BA23" s="421"/>
      <c r="BB23" s="421"/>
      <c r="BC23" s="421"/>
      <c r="BD23" s="421"/>
      <c r="BE23" s="421"/>
      <c r="BF23" s="421"/>
      <c r="BG23" s="421"/>
      <c r="BH23" s="421"/>
      <c r="BI23" s="421"/>
      <c r="BJ23" s="421"/>
      <c r="BK23" s="421"/>
      <c r="BL23" s="421"/>
      <c r="BM23" s="422"/>
      <c r="BN23" s="406">
        <v>718318</v>
      </c>
      <c r="BO23" s="407"/>
      <c r="BP23" s="407"/>
      <c r="BQ23" s="407"/>
      <c r="BR23" s="407"/>
      <c r="BS23" s="407"/>
      <c r="BT23" s="407"/>
      <c r="BU23" s="408"/>
      <c r="BV23" s="406">
        <v>795530</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160</v>
      </c>
      <c r="F24" s="363"/>
      <c r="G24" s="363"/>
      <c r="H24" s="363"/>
      <c r="I24" s="363"/>
      <c r="J24" s="363"/>
      <c r="K24" s="364"/>
      <c r="L24" s="359">
        <v>1</v>
      </c>
      <c r="M24" s="360"/>
      <c r="N24" s="360"/>
      <c r="O24" s="360"/>
      <c r="P24" s="361"/>
      <c r="Q24" s="359">
        <v>6410</v>
      </c>
      <c r="R24" s="360"/>
      <c r="S24" s="360"/>
      <c r="T24" s="360"/>
      <c r="U24" s="360"/>
      <c r="V24" s="361"/>
      <c r="W24" s="449"/>
      <c r="X24" s="386"/>
      <c r="Y24" s="387"/>
      <c r="Z24" s="362" t="s">
        <v>161</v>
      </c>
      <c r="AA24" s="363"/>
      <c r="AB24" s="363"/>
      <c r="AC24" s="363"/>
      <c r="AD24" s="363"/>
      <c r="AE24" s="363"/>
      <c r="AF24" s="363"/>
      <c r="AG24" s="364"/>
      <c r="AH24" s="359">
        <v>65</v>
      </c>
      <c r="AI24" s="360"/>
      <c r="AJ24" s="360"/>
      <c r="AK24" s="360"/>
      <c r="AL24" s="361"/>
      <c r="AM24" s="359">
        <v>191685</v>
      </c>
      <c r="AN24" s="360"/>
      <c r="AO24" s="360"/>
      <c r="AP24" s="360"/>
      <c r="AQ24" s="360"/>
      <c r="AR24" s="361"/>
      <c r="AS24" s="359">
        <v>2949</v>
      </c>
      <c r="AT24" s="360"/>
      <c r="AU24" s="360"/>
      <c r="AV24" s="360"/>
      <c r="AW24" s="360"/>
      <c r="AX24" s="419"/>
      <c r="AY24" s="379" t="s">
        <v>162</v>
      </c>
      <c r="AZ24" s="380"/>
      <c r="BA24" s="380"/>
      <c r="BB24" s="380"/>
      <c r="BC24" s="380"/>
      <c r="BD24" s="380"/>
      <c r="BE24" s="380"/>
      <c r="BF24" s="380"/>
      <c r="BG24" s="380"/>
      <c r="BH24" s="380"/>
      <c r="BI24" s="380"/>
      <c r="BJ24" s="380"/>
      <c r="BK24" s="380"/>
      <c r="BL24" s="380"/>
      <c r="BM24" s="381"/>
      <c r="BN24" s="406">
        <v>1707266</v>
      </c>
      <c r="BO24" s="407"/>
      <c r="BP24" s="407"/>
      <c r="BQ24" s="407"/>
      <c r="BR24" s="407"/>
      <c r="BS24" s="407"/>
      <c r="BT24" s="407"/>
      <c r="BU24" s="408"/>
      <c r="BV24" s="406">
        <v>1650790</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163</v>
      </c>
      <c r="F25" s="363"/>
      <c r="G25" s="363"/>
      <c r="H25" s="363"/>
      <c r="I25" s="363"/>
      <c r="J25" s="363"/>
      <c r="K25" s="364"/>
      <c r="L25" s="359">
        <v>1</v>
      </c>
      <c r="M25" s="360"/>
      <c r="N25" s="360"/>
      <c r="O25" s="360"/>
      <c r="P25" s="361"/>
      <c r="Q25" s="359">
        <v>5460</v>
      </c>
      <c r="R25" s="360"/>
      <c r="S25" s="360"/>
      <c r="T25" s="360"/>
      <c r="U25" s="360"/>
      <c r="V25" s="361"/>
      <c r="W25" s="449"/>
      <c r="X25" s="386"/>
      <c r="Y25" s="387"/>
      <c r="Z25" s="362" t="s">
        <v>164</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165</v>
      </c>
      <c r="AZ25" s="433"/>
      <c r="BA25" s="433"/>
      <c r="BB25" s="433"/>
      <c r="BC25" s="433"/>
      <c r="BD25" s="433"/>
      <c r="BE25" s="433"/>
      <c r="BF25" s="433"/>
      <c r="BG25" s="433"/>
      <c r="BH25" s="433"/>
      <c r="BI25" s="433"/>
      <c r="BJ25" s="433"/>
      <c r="BK25" s="433"/>
      <c r="BL25" s="433"/>
      <c r="BM25" s="434"/>
      <c r="BN25" s="435">
        <v>154914</v>
      </c>
      <c r="BO25" s="436"/>
      <c r="BP25" s="436"/>
      <c r="BQ25" s="436"/>
      <c r="BR25" s="436"/>
      <c r="BS25" s="436"/>
      <c r="BT25" s="436"/>
      <c r="BU25" s="437"/>
      <c r="BV25" s="435">
        <v>55000</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166</v>
      </c>
      <c r="F26" s="363"/>
      <c r="G26" s="363"/>
      <c r="H26" s="363"/>
      <c r="I26" s="363"/>
      <c r="J26" s="363"/>
      <c r="K26" s="364"/>
      <c r="L26" s="359">
        <v>1</v>
      </c>
      <c r="M26" s="360"/>
      <c r="N26" s="360"/>
      <c r="O26" s="360"/>
      <c r="P26" s="361"/>
      <c r="Q26" s="359">
        <v>4830</v>
      </c>
      <c r="R26" s="360"/>
      <c r="S26" s="360"/>
      <c r="T26" s="360"/>
      <c r="U26" s="360"/>
      <c r="V26" s="361"/>
      <c r="W26" s="449"/>
      <c r="X26" s="386"/>
      <c r="Y26" s="387"/>
      <c r="Z26" s="362" t="s">
        <v>167</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168</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169</v>
      </c>
      <c r="F27" s="363"/>
      <c r="G27" s="363"/>
      <c r="H27" s="363"/>
      <c r="I27" s="363"/>
      <c r="J27" s="363"/>
      <c r="K27" s="364"/>
      <c r="L27" s="359">
        <v>1</v>
      </c>
      <c r="M27" s="360"/>
      <c r="N27" s="360"/>
      <c r="O27" s="360"/>
      <c r="P27" s="361"/>
      <c r="Q27" s="359">
        <v>2550</v>
      </c>
      <c r="R27" s="360"/>
      <c r="S27" s="360"/>
      <c r="T27" s="360"/>
      <c r="U27" s="360"/>
      <c r="V27" s="361"/>
      <c r="W27" s="449"/>
      <c r="X27" s="386"/>
      <c r="Y27" s="387"/>
      <c r="Z27" s="362" t="s">
        <v>170</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171</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172</v>
      </c>
      <c r="F28" s="363"/>
      <c r="G28" s="363"/>
      <c r="H28" s="363"/>
      <c r="I28" s="363"/>
      <c r="J28" s="363"/>
      <c r="K28" s="364"/>
      <c r="L28" s="359">
        <v>1</v>
      </c>
      <c r="M28" s="360"/>
      <c r="N28" s="360"/>
      <c r="O28" s="360"/>
      <c r="P28" s="361"/>
      <c r="Q28" s="359">
        <v>1850</v>
      </c>
      <c r="R28" s="360"/>
      <c r="S28" s="360"/>
      <c r="T28" s="360"/>
      <c r="U28" s="360"/>
      <c r="V28" s="361"/>
      <c r="W28" s="449"/>
      <c r="X28" s="386"/>
      <c r="Y28" s="387"/>
      <c r="Z28" s="362" t="s">
        <v>173</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174</v>
      </c>
      <c r="AZ28" s="424"/>
      <c r="BA28" s="424"/>
      <c r="BB28" s="425"/>
      <c r="BC28" s="432" t="s">
        <v>46</v>
      </c>
      <c r="BD28" s="433"/>
      <c r="BE28" s="433"/>
      <c r="BF28" s="433"/>
      <c r="BG28" s="433"/>
      <c r="BH28" s="433"/>
      <c r="BI28" s="433"/>
      <c r="BJ28" s="433"/>
      <c r="BK28" s="433"/>
      <c r="BL28" s="433"/>
      <c r="BM28" s="434"/>
      <c r="BN28" s="435">
        <v>621952</v>
      </c>
      <c r="BO28" s="436"/>
      <c r="BP28" s="436"/>
      <c r="BQ28" s="436"/>
      <c r="BR28" s="436"/>
      <c r="BS28" s="436"/>
      <c r="BT28" s="436"/>
      <c r="BU28" s="437"/>
      <c r="BV28" s="435">
        <v>621629</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175</v>
      </c>
      <c r="F29" s="363"/>
      <c r="G29" s="363"/>
      <c r="H29" s="363"/>
      <c r="I29" s="363"/>
      <c r="J29" s="363"/>
      <c r="K29" s="364"/>
      <c r="L29" s="359">
        <v>10</v>
      </c>
      <c r="M29" s="360"/>
      <c r="N29" s="360"/>
      <c r="O29" s="360"/>
      <c r="P29" s="361"/>
      <c r="Q29" s="359">
        <v>1500</v>
      </c>
      <c r="R29" s="360"/>
      <c r="S29" s="360"/>
      <c r="T29" s="360"/>
      <c r="U29" s="360"/>
      <c r="V29" s="361"/>
      <c r="W29" s="450"/>
      <c r="X29" s="451"/>
      <c r="Y29" s="452"/>
      <c r="Z29" s="362" t="s">
        <v>176</v>
      </c>
      <c r="AA29" s="363"/>
      <c r="AB29" s="363"/>
      <c r="AC29" s="363"/>
      <c r="AD29" s="363"/>
      <c r="AE29" s="363"/>
      <c r="AF29" s="363"/>
      <c r="AG29" s="364"/>
      <c r="AH29" s="359">
        <v>65</v>
      </c>
      <c r="AI29" s="360"/>
      <c r="AJ29" s="360"/>
      <c r="AK29" s="360"/>
      <c r="AL29" s="361"/>
      <c r="AM29" s="359">
        <v>191685</v>
      </c>
      <c r="AN29" s="360"/>
      <c r="AO29" s="360"/>
      <c r="AP29" s="360"/>
      <c r="AQ29" s="360"/>
      <c r="AR29" s="361"/>
      <c r="AS29" s="359">
        <v>2949</v>
      </c>
      <c r="AT29" s="360"/>
      <c r="AU29" s="360"/>
      <c r="AV29" s="360"/>
      <c r="AW29" s="360"/>
      <c r="AX29" s="419"/>
      <c r="AY29" s="426"/>
      <c r="AZ29" s="427"/>
      <c r="BA29" s="427"/>
      <c r="BB29" s="428"/>
      <c r="BC29" s="420" t="s">
        <v>177</v>
      </c>
      <c r="BD29" s="421"/>
      <c r="BE29" s="421"/>
      <c r="BF29" s="421"/>
      <c r="BG29" s="421"/>
      <c r="BH29" s="421"/>
      <c r="BI29" s="421"/>
      <c r="BJ29" s="421"/>
      <c r="BK29" s="421"/>
      <c r="BL29" s="421"/>
      <c r="BM29" s="422"/>
      <c r="BN29" s="406">
        <v>853118</v>
      </c>
      <c r="BO29" s="407"/>
      <c r="BP29" s="407"/>
      <c r="BQ29" s="407"/>
      <c r="BR29" s="407"/>
      <c r="BS29" s="407"/>
      <c r="BT29" s="407"/>
      <c r="BU29" s="408"/>
      <c r="BV29" s="406">
        <v>802639</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178</v>
      </c>
      <c r="X30" s="374"/>
      <c r="Y30" s="374"/>
      <c r="Z30" s="374"/>
      <c r="AA30" s="374"/>
      <c r="AB30" s="374"/>
      <c r="AC30" s="374"/>
      <c r="AD30" s="374"/>
      <c r="AE30" s="374"/>
      <c r="AF30" s="374"/>
      <c r="AG30" s="375"/>
      <c r="AH30" s="376">
        <v>94.8</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3718935</v>
      </c>
      <c r="BO30" s="441"/>
      <c r="BP30" s="441"/>
      <c r="BQ30" s="441"/>
      <c r="BR30" s="441"/>
      <c r="BS30" s="441"/>
      <c r="BT30" s="441"/>
      <c r="BU30" s="442"/>
      <c r="BV30" s="440">
        <v>3497033</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179</v>
      </c>
      <c r="D32" s="365"/>
      <c r="E32" s="365"/>
      <c r="F32" s="365"/>
      <c r="G32" s="365"/>
      <c r="H32" s="365"/>
      <c r="I32" s="365"/>
      <c r="J32" s="365"/>
      <c r="K32" s="365"/>
      <c r="L32" s="365"/>
      <c r="M32" s="365"/>
      <c r="N32" s="365"/>
      <c r="O32" s="365"/>
      <c r="P32" s="365"/>
      <c r="Q32" s="365"/>
      <c r="R32" s="365"/>
      <c r="S32" s="365"/>
      <c r="U32" s="366" t="s">
        <v>180</v>
      </c>
      <c r="V32" s="366"/>
      <c r="W32" s="366"/>
      <c r="X32" s="366"/>
      <c r="Y32" s="366"/>
      <c r="Z32" s="366"/>
      <c r="AA32" s="366"/>
      <c r="AB32" s="366"/>
      <c r="AC32" s="366"/>
      <c r="AD32" s="366"/>
      <c r="AE32" s="366"/>
      <c r="AF32" s="366"/>
      <c r="AG32" s="366"/>
      <c r="AH32" s="366"/>
      <c r="AI32" s="366"/>
      <c r="AJ32" s="366"/>
      <c r="AK32" s="366"/>
      <c r="AM32" s="366" t="s">
        <v>181</v>
      </c>
      <c r="AN32" s="366"/>
      <c r="AO32" s="366"/>
      <c r="AP32" s="366"/>
      <c r="AQ32" s="366"/>
      <c r="AR32" s="366"/>
      <c r="AS32" s="366"/>
      <c r="AT32" s="366"/>
      <c r="AU32" s="366"/>
      <c r="AV32" s="366"/>
      <c r="AW32" s="366"/>
      <c r="AX32" s="366"/>
      <c r="AY32" s="366"/>
      <c r="AZ32" s="366"/>
      <c r="BA32" s="366"/>
      <c r="BB32" s="366"/>
      <c r="BC32" s="366"/>
      <c r="BE32" s="366" t="s">
        <v>182</v>
      </c>
      <c r="BF32" s="366"/>
      <c r="BG32" s="366"/>
      <c r="BH32" s="366"/>
      <c r="BI32" s="366"/>
      <c r="BJ32" s="366"/>
      <c r="BK32" s="366"/>
      <c r="BL32" s="366"/>
      <c r="BM32" s="366"/>
      <c r="BN32" s="366"/>
      <c r="BO32" s="366"/>
      <c r="BP32" s="366"/>
      <c r="BQ32" s="366"/>
      <c r="BR32" s="366"/>
      <c r="BS32" s="366"/>
      <c r="BT32" s="366"/>
      <c r="BU32" s="366"/>
      <c r="BW32" s="366" t="s">
        <v>183</v>
      </c>
      <c r="BX32" s="366"/>
      <c r="BY32" s="366"/>
      <c r="BZ32" s="366"/>
      <c r="CA32" s="366"/>
      <c r="CB32" s="366"/>
      <c r="CC32" s="366"/>
      <c r="CD32" s="366"/>
      <c r="CE32" s="366"/>
      <c r="CF32" s="366"/>
      <c r="CG32" s="366"/>
      <c r="CH32" s="366"/>
      <c r="CI32" s="366"/>
      <c r="CJ32" s="366"/>
      <c r="CK32" s="366"/>
      <c r="CL32" s="366"/>
      <c r="CM32" s="366"/>
      <c r="CO32" s="366" t="s">
        <v>184</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185</v>
      </c>
      <c r="D33" s="358"/>
      <c r="E33" s="357" t="s">
        <v>186</v>
      </c>
      <c r="F33" s="357"/>
      <c r="G33" s="357"/>
      <c r="H33" s="357"/>
      <c r="I33" s="357"/>
      <c r="J33" s="357"/>
      <c r="K33" s="357"/>
      <c r="L33" s="357"/>
      <c r="M33" s="357"/>
      <c r="N33" s="357"/>
      <c r="O33" s="357"/>
      <c r="P33" s="357"/>
      <c r="Q33" s="357"/>
      <c r="R33" s="357"/>
      <c r="S33" s="357"/>
      <c r="T33" s="167"/>
      <c r="U33" s="358" t="s">
        <v>185</v>
      </c>
      <c r="V33" s="358"/>
      <c r="W33" s="357" t="s">
        <v>186</v>
      </c>
      <c r="X33" s="357"/>
      <c r="Y33" s="357"/>
      <c r="Z33" s="357"/>
      <c r="AA33" s="357"/>
      <c r="AB33" s="357"/>
      <c r="AC33" s="357"/>
      <c r="AD33" s="357"/>
      <c r="AE33" s="357"/>
      <c r="AF33" s="357"/>
      <c r="AG33" s="357"/>
      <c r="AH33" s="357"/>
      <c r="AI33" s="357"/>
      <c r="AJ33" s="357"/>
      <c r="AK33" s="357"/>
      <c r="AL33" s="167"/>
      <c r="AM33" s="358" t="s">
        <v>185</v>
      </c>
      <c r="AN33" s="358"/>
      <c r="AO33" s="357" t="s">
        <v>186</v>
      </c>
      <c r="AP33" s="357"/>
      <c r="AQ33" s="357"/>
      <c r="AR33" s="357"/>
      <c r="AS33" s="357"/>
      <c r="AT33" s="357"/>
      <c r="AU33" s="357"/>
      <c r="AV33" s="357"/>
      <c r="AW33" s="357"/>
      <c r="AX33" s="357"/>
      <c r="AY33" s="357"/>
      <c r="AZ33" s="357"/>
      <c r="BA33" s="357"/>
      <c r="BB33" s="357"/>
      <c r="BC33" s="357"/>
      <c r="BD33" s="173"/>
      <c r="BE33" s="357" t="s">
        <v>187</v>
      </c>
      <c r="BF33" s="357"/>
      <c r="BG33" s="357" t="s">
        <v>188</v>
      </c>
      <c r="BH33" s="357"/>
      <c r="BI33" s="357"/>
      <c r="BJ33" s="357"/>
      <c r="BK33" s="357"/>
      <c r="BL33" s="357"/>
      <c r="BM33" s="357"/>
      <c r="BN33" s="357"/>
      <c r="BO33" s="357"/>
      <c r="BP33" s="357"/>
      <c r="BQ33" s="357"/>
      <c r="BR33" s="357"/>
      <c r="BS33" s="357"/>
      <c r="BT33" s="357"/>
      <c r="BU33" s="357"/>
      <c r="BV33" s="173"/>
      <c r="BW33" s="358" t="s">
        <v>187</v>
      </c>
      <c r="BX33" s="358"/>
      <c r="BY33" s="357" t="s">
        <v>189</v>
      </c>
      <c r="BZ33" s="357"/>
      <c r="CA33" s="357"/>
      <c r="CB33" s="357"/>
      <c r="CC33" s="357"/>
      <c r="CD33" s="357"/>
      <c r="CE33" s="357"/>
      <c r="CF33" s="357"/>
      <c r="CG33" s="357"/>
      <c r="CH33" s="357"/>
      <c r="CI33" s="357"/>
      <c r="CJ33" s="357"/>
      <c r="CK33" s="357"/>
      <c r="CL33" s="357"/>
      <c r="CM33" s="357"/>
      <c r="CN33" s="167"/>
      <c r="CO33" s="358" t="s">
        <v>185</v>
      </c>
      <c r="CP33" s="358"/>
      <c r="CQ33" s="357" t="s">
        <v>190</v>
      </c>
      <c r="CR33" s="357"/>
      <c r="CS33" s="357"/>
      <c r="CT33" s="357"/>
      <c r="CU33" s="357"/>
      <c r="CV33" s="357"/>
      <c r="CW33" s="357"/>
      <c r="CX33" s="357"/>
      <c r="CY33" s="357"/>
      <c r="CZ33" s="357"/>
      <c r="DA33" s="357"/>
      <c r="DB33" s="357"/>
      <c r="DC33" s="357"/>
      <c r="DD33" s="357"/>
      <c r="DE33" s="357"/>
      <c r="DF33" s="167"/>
      <c r="DG33" s="356" t="s">
        <v>191</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IF('各会計、関係団体の財政状況及び健全化判断比率'!B32="","",'各会計、関係団体の財政状況及び健全化判断比率'!B32)</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9</v>
      </c>
      <c r="BX34" s="354"/>
      <c r="BY34" s="355" t="str">
        <f>IF('各会計、関係団体の財政状況及び健全化判断比率'!B68="","",'各会計、関係団体の財政状況及び健全化判断比率'!B68)</f>
        <v>南信州広域連合（一般会計）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IF('各会計、関係団体の財政状況及び健全化判断比率'!B33="","",'各会計、関係団体の財政状況及び健全化判断比率'!B33)</f>
        <v>下水道事業会計（特定環境保全公共下水道事業）</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10</v>
      </c>
      <c r="BX35" s="354"/>
      <c r="BY35" s="355" t="str">
        <f>IF('各会計、関係団体の財政状況及び健全化判断比率'!B69="","",'各会計、関係団体の財政状況及び健全化判断比率'!B69)</f>
        <v>南信州広域連合（南信州広域振興基金特別会計）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f t="shared" si="0"/>
        <v>8</v>
      </c>
      <c r="AN36" s="354"/>
      <c r="AO36" s="355" t="str">
        <f>IF('各会計、関係団体の財政状況及び健全化判断比率'!B34="","",'各会計、関係団体の財政状況及び健全化判断比率'!B34)</f>
        <v>下水道事業会計（農業集落排水事業）</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11</v>
      </c>
      <c r="BX36" s="354"/>
      <c r="BY36" s="355" t="str">
        <f>IF('各会計、関係団体の財政状況及び健全化判断比率'!B70="","",'各会計、関係団体の財政状況及び健全化判断比率'!B70)</f>
        <v>南信州広域連合（飯田広域消防特別会計）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5</v>
      </c>
      <c r="V37" s="354"/>
      <c r="W37" s="355" t="str">
        <f>IF('各会計、関係団体の財政状況及び健全化判断比率'!B31="","",'各会計、関係団体の財政状況及び健全化判断比率'!B31)</f>
        <v>介護サービス事業会計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12</v>
      </c>
      <c r="BX37" s="354"/>
      <c r="BY37" s="355" t="str">
        <f>IF('各会計、関係団体の財政状況及び健全化判断比率'!B71="","",'各会計、関係団体の財政状況及び健全化判断比率'!B71)</f>
        <v>南信州広域連合（稲葉クリーンセンター特別会計）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13</v>
      </c>
      <c r="BX38" s="354"/>
      <c r="BY38" s="355" t="str">
        <f>IF('各会計、関係団体の財政状況及び健全化判断比率'!B72="","",'各会計、関係団体の財政状況及び健全化判断比率'!B72)</f>
        <v>下伊那郡町村総合事務組合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14</v>
      </c>
      <c r="BX39" s="354"/>
      <c r="BY39" s="355" t="str">
        <f>IF('各会計、関係団体の財政状況及び健全化判断比率'!B73="","",'各会計、関係団体の財政状況及び健全化判断比率'!B73)</f>
        <v>下伊那自治センター組合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15</v>
      </c>
      <c r="BX40" s="354"/>
      <c r="BY40" s="355" t="str">
        <f>IF('各会計、関係団体の財政状況及び健全化判断比率'!B74="","",'各会計、関係団体の財政状況及び健全化判断比率'!B74)</f>
        <v>下伊那郡土木技術センター組合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16</v>
      </c>
      <c r="BX41" s="354"/>
      <c r="BY41" s="355" t="str">
        <f>IF('各会計、関係団体の財政状況及び健全化判断比率'!B75="","",'各会計、関係団体の財政状況及び健全化判断比率'!B75)</f>
        <v>長野県市町村自治振興組合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17</v>
      </c>
      <c r="BX42" s="354"/>
      <c r="BY42" s="355" t="str">
        <f>IF('各会計、関係団体の財政状況及び健全化判断比率'!B76="","",'各会計、関係団体の財政状況及び健全化判断比率'!B76)</f>
        <v>長野県後期高齢者医療広域連合（一般会計）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18</v>
      </c>
      <c r="BX43" s="354"/>
      <c r="BY43" s="355" t="str">
        <f>IF('各会計、関係団体の財政状況及び健全化判断比率'!B77="","",'各会計、関係団体の財政状況及び健全化判断比率'!B77)</f>
        <v>長野県後期高齢者医療広域連合（後期高齢者医療特別会計）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192</v>
      </c>
      <c r="E46" s="351" t="s">
        <v>193</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194</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195</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196</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197</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198</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199</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200</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NOoaJBCSzlzE6N02rH6MGbISy9Bt16jXkVSdHMXSFqDSSva+YGXta2kwPnfm3wmP3vGTMk88yy5cvjlP2NANiw==" saltValue="YX5Bb+QcH+zNpeViw68bH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532</v>
      </c>
      <c r="D34" s="1136"/>
      <c r="E34" s="1137"/>
      <c r="F34" s="32">
        <v>8.43</v>
      </c>
      <c r="G34" s="33">
        <v>8.19</v>
      </c>
      <c r="H34" s="33">
        <v>17.399999999999999</v>
      </c>
      <c r="I34" s="33">
        <v>15.02</v>
      </c>
      <c r="J34" s="34">
        <v>15.88</v>
      </c>
      <c r="K34" s="22"/>
      <c r="L34" s="22"/>
      <c r="M34" s="22"/>
      <c r="N34" s="22"/>
      <c r="O34" s="22"/>
      <c r="P34" s="22"/>
    </row>
    <row r="35" spans="1:16" ht="39" customHeight="1" x14ac:dyDescent="0.15">
      <c r="A35" s="22"/>
      <c r="B35" s="35"/>
      <c r="C35" s="1132" t="s">
        <v>533</v>
      </c>
      <c r="D35" s="1132"/>
      <c r="E35" s="1133"/>
      <c r="F35" s="36">
        <v>13.32</v>
      </c>
      <c r="G35" s="37">
        <v>13.64</v>
      </c>
      <c r="H35" s="37">
        <v>14.34</v>
      </c>
      <c r="I35" s="37">
        <v>16.2</v>
      </c>
      <c r="J35" s="38">
        <v>13.34</v>
      </c>
      <c r="K35" s="22"/>
      <c r="L35" s="22"/>
      <c r="M35" s="22"/>
      <c r="N35" s="22"/>
      <c r="O35" s="22"/>
      <c r="P35" s="22"/>
    </row>
    <row r="36" spans="1:16" ht="39" customHeight="1" x14ac:dyDescent="0.15">
      <c r="A36" s="22"/>
      <c r="B36" s="35"/>
      <c r="C36" s="1132" t="s">
        <v>534</v>
      </c>
      <c r="D36" s="1132"/>
      <c r="E36" s="1133"/>
      <c r="F36" s="36">
        <v>2.4500000000000002</v>
      </c>
      <c r="G36" s="37">
        <v>0.36</v>
      </c>
      <c r="H36" s="37">
        <v>2.2599999999999998</v>
      </c>
      <c r="I36" s="37">
        <v>2.62</v>
      </c>
      <c r="J36" s="38">
        <v>4.2300000000000004</v>
      </c>
      <c r="K36" s="22"/>
      <c r="L36" s="22"/>
      <c r="M36" s="22"/>
      <c r="N36" s="22"/>
      <c r="O36" s="22"/>
      <c r="P36" s="22"/>
    </row>
    <row r="37" spans="1:16" ht="39" customHeight="1" x14ac:dyDescent="0.15">
      <c r="A37" s="22"/>
      <c r="B37" s="35"/>
      <c r="C37" s="1132" t="s">
        <v>535</v>
      </c>
      <c r="D37" s="1132"/>
      <c r="E37" s="1133"/>
      <c r="F37" s="36">
        <v>0.53</v>
      </c>
      <c r="G37" s="37">
        <v>0.53</v>
      </c>
      <c r="H37" s="37">
        <v>0.54</v>
      </c>
      <c r="I37" s="37">
        <v>1.57</v>
      </c>
      <c r="J37" s="38">
        <v>0.68</v>
      </c>
      <c r="K37" s="22"/>
      <c r="L37" s="22"/>
      <c r="M37" s="22"/>
      <c r="N37" s="22"/>
      <c r="O37" s="22"/>
      <c r="P37" s="22"/>
    </row>
    <row r="38" spans="1:16" ht="39" customHeight="1" x14ac:dyDescent="0.15">
      <c r="A38" s="22"/>
      <c r="B38" s="35"/>
      <c r="C38" s="1132" t="s">
        <v>536</v>
      </c>
      <c r="D38" s="1132"/>
      <c r="E38" s="1133"/>
      <c r="F38" s="36">
        <v>0.62</v>
      </c>
      <c r="G38" s="37">
        <v>0.46</v>
      </c>
      <c r="H38" s="37">
        <v>0.54</v>
      </c>
      <c r="I38" s="37">
        <v>0.43</v>
      </c>
      <c r="J38" s="38">
        <v>0.24</v>
      </c>
      <c r="K38" s="22"/>
      <c r="L38" s="22"/>
      <c r="M38" s="22"/>
      <c r="N38" s="22"/>
      <c r="O38" s="22"/>
      <c r="P38" s="22"/>
    </row>
    <row r="39" spans="1:16" ht="39" customHeight="1" x14ac:dyDescent="0.15">
      <c r="A39" s="22"/>
      <c r="B39" s="35"/>
      <c r="C39" s="1132" t="s">
        <v>537</v>
      </c>
      <c r="D39" s="1132"/>
      <c r="E39" s="1133"/>
      <c r="F39" s="36">
        <v>0.41</v>
      </c>
      <c r="G39" s="37">
        <v>2.74</v>
      </c>
      <c r="H39" s="37">
        <v>1.41</v>
      </c>
      <c r="I39" s="37">
        <v>0.16</v>
      </c>
      <c r="J39" s="38">
        <v>0.03</v>
      </c>
      <c r="K39" s="22"/>
      <c r="L39" s="22"/>
      <c r="M39" s="22"/>
      <c r="N39" s="22"/>
      <c r="O39" s="22"/>
      <c r="P39" s="22"/>
    </row>
    <row r="40" spans="1:16" ht="39" customHeight="1" x14ac:dyDescent="0.15">
      <c r="A40" s="22"/>
      <c r="B40" s="35"/>
      <c r="C40" s="1132" t="s">
        <v>538</v>
      </c>
      <c r="D40" s="1132"/>
      <c r="E40" s="1133"/>
      <c r="F40" s="36">
        <v>0</v>
      </c>
      <c r="G40" s="37">
        <v>0</v>
      </c>
      <c r="H40" s="37">
        <v>0</v>
      </c>
      <c r="I40" s="37">
        <v>0</v>
      </c>
      <c r="J40" s="38">
        <v>0</v>
      </c>
      <c r="K40" s="22"/>
      <c r="L40" s="22"/>
      <c r="M40" s="22"/>
      <c r="N40" s="22"/>
      <c r="O40" s="22"/>
      <c r="P40" s="22"/>
    </row>
    <row r="41" spans="1:16" ht="39" customHeight="1" x14ac:dyDescent="0.15">
      <c r="A41" s="22"/>
      <c r="B41" s="35"/>
      <c r="C41" s="1132" t="s">
        <v>539</v>
      </c>
      <c r="D41" s="1132"/>
      <c r="E41" s="1133"/>
      <c r="F41" s="36">
        <v>0</v>
      </c>
      <c r="G41" s="37">
        <v>0</v>
      </c>
      <c r="H41" s="37">
        <v>0</v>
      </c>
      <c r="I41" s="37">
        <v>0</v>
      </c>
      <c r="J41" s="38">
        <v>0</v>
      </c>
      <c r="K41" s="22"/>
      <c r="L41" s="22"/>
      <c r="M41" s="22"/>
      <c r="N41" s="22"/>
      <c r="O41" s="22"/>
      <c r="P41" s="22"/>
    </row>
    <row r="42" spans="1:16" ht="39" customHeight="1" x14ac:dyDescent="0.15">
      <c r="A42" s="22"/>
      <c r="B42" s="39"/>
      <c r="C42" s="1132" t="s">
        <v>540</v>
      </c>
      <c r="D42" s="1132"/>
      <c r="E42" s="1133"/>
      <c r="F42" s="36" t="s">
        <v>486</v>
      </c>
      <c r="G42" s="37" t="s">
        <v>486</v>
      </c>
      <c r="H42" s="37" t="s">
        <v>486</v>
      </c>
      <c r="I42" s="37" t="s">
        <v>486</v>
      </c>
      <c r="J42" s="38" t="s">
        <v>486</v>
      </c>
      <c r="K42" s="22"/>
      <c r="L42" s="22"/>
      <c r="M42" s="22"/>
      <c r="N42" s="22"/>
      <c r="O42" s="22"/>
      <c r="P42" s="22"/>
    </row>
    <row r="43" spans="1:16" ht="39" customHeight="1" thickBot="1" x14ac:dyDescent="0.2">
      <c r="A43" s="22"/>
      <c r="B43" s="40"/>
      <c r="C43" s="1134" t="s">
        <v>541</v>
      </c>
      <c r="D43" s="1134"/>
      <c r="E43" s="1135"/>
      <c r="F43" s="41" t="s">
        <v>486</v>
      </c>
      <c r="G43" s="42" t="s">
        <v>486</v>
      </c>
      <c r="H43" s="42" t="s">
        <v>486</v>
      </c>
      <c r="I43" s="42" t="s">
        <v>486</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RDDygHszehWQpkcChh6E9AyHa9PQzPE9GMgajJ/Ou86wVFCpwC6N4nCq6LCqmpi2l4kORy0fq0NfKPUgCBy0A==" saltValue="MCPHoUrJ1Wk3ER9sdbmwt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316</v>
      </c>
      <c r="L45" s="58">
        <v>295</v>
      </c>
      <c r="M45" s="58">
        <v>328</v>
      </c>
      <c r="N45" s="58">
        <v>337</v>
      </c>
      <c r="O45" s="59">
        <v>292</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15">
      <c r="A48" s="46"/>
      <c r="B48" s="1163"/>
      <c r="C48" s="1164"/>
      <c r="D48" s="60"/>
      <c r="E48" s="1140" t="s">
        <v>13</v>
      </c>
      <c r="F48" s="1140"/>
      <c r="G48" s="1140"/>
      <c r="H48" s="1140"/>
      <c r="I48" s="1140"/>
      <c r="J48" s="1141"/>
      <c r="K48" s="61">
        <v>212</v>
      </c>
      <c r="L48" s="62">
        <v>212</v>
      </c>
      <c r="M48" s="62">
        <v>206</v>
      </c>
      <c r="N48" s="62">
        <v>176</v>
      </c>
      <c r="O48" s="63">
        <v>153</v>
      </c>
      <c r="P48" s="46"/>
      <c r="Q48" s="46"/>
      <c r="R48" s="46"/>
      <c r="S48" s="46"/>
      <c r="T48" s="46"/>
      <c r="U48" s="46"/>
    </row>
    <row r="49" spans="1:21" ht="30.75" customHeight="1" x14ac:dyDescent="0.15">
      <c r="A49" s="46"/>
      <c r="B49" s="1163"/>
      <c r="C49" s="1164"/>
      <c r="D49" s="60"/>
      <c r="E49" s="1140" t="s">
        <v>14</v>
      </c>
      <c r="F49" s="1140"/>
      <c r="G49" s="1140"/>
      <c r="H49" s="1140"/>
      <c r="I49" s="1140"/>
      <c r="J49" s="1141"/>
      <c r="K49" s="61">
        <v>10</v>
      </c>
      <c r="L49" s="62">
        <v>13</v>
      </c>
      <c r="M49" s="62">
        <v>13</v>
      </c>
      <c r="N49" s="62">
        <v>12</v>
      </c>
      <c r="O49" s="63">
        <v>11</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486</v>
      </c>
      <c r="L50" s="62" t="s">
        <v>486</v>
      </c>
      <c r="M50" s="62" t="s">
        <v>486</v>
      </c>
      <c r="N50" s="62" t="s">
        <v>486</v>
      </c>
      <c r="O50" s="63" t="s">
        <v>486</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486</v>
      </c>
      <c r="L51" s="62" t="s">
        <v>486</v>
      </c>
      <c r="M51" s="62" t="s">
        <v>486</v>
      </c>
      <c r="N51" s="62" t="s">
        <v>486</v>
      </c>
      <c r="O51" s="63" t="s">
        <v>486</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371</v>
      </c>
      <c r="L52" s="62">
        <v>348</v>
      </c>
      <c r="M52" s="62">
        <v>328</v>
      </c>
      <c r="N52" s="62">
        <v>305</v>
      </c>
      <c r="O52" s="63">
        <v>287</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167</v>
      </c>
      <c r="L53" s="67">
        <v>172</v>
      </c>
      <c r="M53" s="67">
        <v>219</v>
      </c>
      <c r="N53" s="67">
        <v>220</v>
      </c>
      <c r="O53" s="68">
        <v>169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3rJl1NSyiz/li9p8OJaYVUXIAJL+saQYb3GJQCbSenBfYADohMgZUDbg5cqMRRpA720wdNYqdJ1RXhrwhZj7zw==" saltValue="KktdTD7UAEhdJYZzGHIlV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81" t="s">
        <v>30</v>
      </c>
      <c r="C41" s="1182"/>
      <c r="D41" s="103"/>
      <c r="E41" s="1183" t="s">
        <v>31</v>
      </c>
      <c r="F41" s="1183"/>
      <c r="G41" s="1183"/>
      <c r="H41" s="1184"/>
      <c r="I41" s="330">
        <v>1921</v>
      </c>
      <c r="J41" s="331">
        <v>2237</v>
      </c>
      <c r="K41" s="331">
        <v>2591</v>
      </c>
      <c r="L41" s="331">
        <v>2429</v>
      </c>
      <c r="M41" s="332">
        <v>2366</v>
      </c>
    </row>
    <row r="42" spans="2:13" ht="27.75" customHeight="1" x14ac:dyDescent="0.15">
      <c r="B42" s="1171"/>
      <c r="C42" s="1172"/>
      <c r="D42" s="104"/>
      <c r="E42" s="1175" t="s">
        <v>32</v>
      </c>
      <c r="F42" s="1175"/>
      <c r="G42" s="1175"/>
      <c r="H42" s="1176"/>
      <c r="I42" s="333" t="s">
        <v>486</v>
      </c>
      <c r="J42" s="334" t="s">
        <v>486</v>
      </c>
      <c r="K42" s="334" t="s">
        <v>486</v>
      </c>
      <c r="L42" s="334" t="s">
        <v>486</v>
      </c>
      <c r="M42" s="335" t="s">
        <v>486</v>
      </c>
    </row>
    <row r="43" spans="2:13" ht="27.75" customHeight="1" x14ac:dyDescent="0.15">
      <c r="B43" s="1171"/>
      <c r="C43" s="1172"/>
      <c r="D43" s="104"/>
      <c r="E43" s="1175" t="s">
        <v>33</v>
      </c>
      <c r="F43" s="1175"/>
      <c r="G43" s="1175"/>
      <c r="H43" s="1176"/>
      <c r="I43" s="333">
        <v>1323</v>
      </c>
      <c r="J43" s="334">
        <v>1207</v>
      </c>
      <c r="K43" s="334">
        <v>1252</v>
      </c>
      <c r="L43" s="334">
        <v>1161</v>
      </c>
      <c r="M43" s="335">
        <v>1074</v>
      </c>
    </row>
    <row r="44" spans="2:13" ht="27.75" customHeight="1" x14ac:dyDescent="0.15">
      <c r="B44" s="1171"/>
      <c r="C44" s="1172"/>
      <c r="D44" s="104"/>
      <c r="E44" s="1175" t="s">
        <v>34</v>
      </c>
      <c r="F44" s="1175"/>
      <c r="G44" s="1175"/>
      <c r="H44" s="1176"/>
      <c r="I44" s="333">
        <v>125</v>
      </c>
      <c r="J44" s="334">
        <v>112</v>
      </c>
      <c r="K44" s="334">
        <v>101</v>
      </c>
      <c r="L44" s="334">
        <v>89</v>
      </c>
      <c r="M44" s="335">
        <v>76</v>
      </c>
    </row>
    <row r="45" spans="2:13" ht="27.75" customHeight="1" x14ac:dyDescent="0.15">
      <c r="B45" s="1171"/>
      <c r="C45" s="1172"/>
      <c r="D45" s="104"/>
      <c r="E45" s="1175" t="s">
        <v>35</v>
      </c>
      <c r="F45" s="1175"/>
      <c r="G45" s="1175"/>
      <c r="H45" s="1176"/>
      <c r="I45" s="333">
        <v>541</v>
      </c>
      <c r="J45" s="334">
        <v>502</v>
      </c>
      <c r="K45" s="334">
        <v>504</v>
      </c>
      <c r="L45" s="334">
        <v>505</v>
      </c>
      <c r="M45" s="335">
        <v>497</v>
      </c>
    </row>
    <row r="46" spans="2:13" ht="27.75" customHeight="1" x14ac:dyDescent="0.15">
      <c r="B46" s="1171"/>
      <c r="C46" s="1172"/>
      <c r="D46" s="105"/>
      <c r="E46" s="1175" t="s">
        <v>36</v>
      </c>
      <c r="F46" s="1175"/>
      <c r="G46" s="1175"/>
      <c r="H46" s="1176"/>
      <c r="I46" s="333" t="s">
        <v>486</v>
      </c>
      <c r="J46" s="334" t="s">
        <v>486</v>
      </c>
      <c r="K46" s="334" t="s">
        <v>486</v>
      </c>
      <c r="L46" s="334" t="s">
        <v>486</v>
      </c>
      <c r="M46" s="335" t="s">
        <v>486</v>
      </c>
    </row>
    <row r="47" spans="2:13" ht="27.75" customHeight="1" x14ac:dyDescent="0.15">
      <c r="B47" s="1171"/>
      <c r="C47" s="1172"/>
      <c r="D47" s="106"/>
      <c r="E47" s="1185" t="s">
        <v>37</v>
      </c>
      <c r="F47" s="1186"/>
      <c r="G47" s="1186"/>
      <c r="H47" s="1187"/>
      <c r="I47" s="333" t="s">
        <v>486</v>
      </c>
      <c r="J47" s="334" t="s">
        <v>486</v>
      </c>
      <c r="K47" s="334" t="s">
        <v>486</v>
      </c>
      <c r="L47" s="334" t="s">
        <v>486</v>
      </c>
      <c r="M47" s="335" t="s">
        <v>486</v>
      </c>
    </row>
    <row r="48" spans="2:13" ht="27.75" customHeight="1" x14ac:dyDescent="0.15">
      <c r="B48" s="1171"/>
      <c r="C48" s="1172"/>
      <c r="D48" s="104"/>
      <c r="E48" s="1175" t="s">
        <v>38</v>
      </c>
      <c r="F48" s="1175"/>
      <c r="G48" s="1175"/>
      <c r="H48" s="1176"/>
      <c r="I48" s="333" t="s">
        <v>486</v>
      </c>
      <c r="J48" s="334" t="s">
        <v>486</v>
      </c>
      <c r="K48" s="334" t="s">
        <v>486</v>
      </c>
      <c r="L48" s="334" t="s">
        <v>486</v>
      </c>
      <c r="M48" s="335" t="s">
        <v>486</v>
      </c>
    </row>
    <row r="49" spans="2:13" ht="27.75" customHeight="1" x14ac:dyDescent="0.15">
      <c r="B49" s="1173"/>
      <c r="C49" s="1174"/>
      <c r="D49" s="104"/>
      <c r="E49" s="1175" t="s">
        <v>39</v>
      </c>
      <c r="F49" s="1175"/>
      <c r="G49" s="1175"/>
      <c r="H49" s="1176"/>
      <c r="I49" s="333" t="s">
        <v>486</v>
      </c>
      <c r="J49" s="334" t="s">
        <v>486</v>
      </c>
      <c r="K49" s="334" t="s">
        <v>486</v>
      </c>
      <c r="L49" s="334" t="s">
        <v>486</v>
      </c>
      <c r="M49" s="335" t="s">
        <v>486</v>
      </c>
    </row>
    <row r="50" spans="2:13" ht="27.75" customHeight="1" x14ac:dyDescent="0.15">
      <c r="B50" s="1169" t="s">
        <v>40</v>
      </c>
      <c r="C50" s="1170"/>
      <c r="D50" s="107"/>
      <c r="E50" s="1175" t="s">
        <v>41</v>
      </c>
      <c r="F50" s="1175"/>
      <c r="G50" s="1175"/>
      <c r="H50" s="1176"/>
      <c r="I50" s="333">
        <v>4497</v>
      </c>
      <c r="J50" s="334">
        <v>5033</v>
      </c>
      <c r="K50" s="334">
        <v>4912</v>
      </c>
      <c r="L50" s="334">
        <v>5134</v>
      </c>
      <c r="M50" s="335">
        <v>5405</v>
      </c>
    </row>
    <row r="51" spans="2:13" ht="27.75" customHeight="1" x14ac:dyDescent="0.15">
      <c r="B51" s="1171"/>
      <c r="C51" s="1172"/>
      <c r="D51" s="104"/>
      <c r="E51" s="1175" t="s">
        <v>42</v>
      </c>
      <c r="F51" s="1175"/>
      <c r="G51" s="1175"/>
      <c r="H51" s="1176"/>
      <c r="I51" s="333" t="s">
        <v>486</v>
      </c>
      <c r="J51" s="334" t="s">
        <v>486</v>
      </c>
      <c r="K51" s="334" t="s">
        <v>486</v>
      </c>
      <c r="L51" s="334" t="s">
        <v>486</v>
      </c>
      <c r="M51" s="335">
        <v>3</v>
      </c>
    </row>
    <row r="52" spans="2:13" ht="27.75" customHeight="1" x14ac:dyDescent="0.15">
      <c r="B52" s="1173"/>
      <c r="C52" s="1174"/>
      <c r="D52" s="104"/>
      <c r="E52" s="1175" t="s">
        <v>43</v>
      </c>
      <c r="F52" s="1175"/>
      <c r="G52" s="1175"/>
      <c r="H52" s="1176"/>
      <c r="I52" s="333">
        <v>3004</v>
      </c>
      <c r="J52" s="334">
        <v>3043</v>
      </c>
      <c r="K52" s="334">
        <v>3123</v>
      </c>
      <c r="L52" s="334">
        <v>2936</v>
      </c>
      <c r="M52" s="335">
        <v>2888</v>
      </c>
    </row>
    <row r="53" spans="2:13" ht="27.75" customHeight="1" thickBot="1" x14ac:dyDescent="0.2">
      <c r="B53" s="1177" t="s">
        <v>19</v>
      </c>
      <c r="C53" s="1178"/>
      <c r="D53" s="108"/>
      <c r="E53" s="1179" t="s">
        <v>44</v>
      </c>
      <c r="F53" s="1179"/>
      <c r="G53" s="1179"/>
      <c r="H53" s="1180"/>
      <c r="I53" s="336">
        <v>-3591</v>
      </c>
      <c r="J53" s="337">
        <v>-4018</v>
      </c>
      <c r="K53" s="337">
        <v>-3588</v>
      </c>
      <c r="L53" s="337">
        <v>-3885</v>
      </c>
      <c r="M53" s="338">
        <v>-4283</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P145rdtnRdfD470gmKAuX32T8YoNWpxxhyph35Y2UV2HPBHdq+7ZoRifdoc6imXmM6McQ3vEfkZGVfx1ndH5iw==" saltValue="UA2y3qEL99NzNElbtpa4P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339">
        <v>621</v>
      </c>
      <c r="G55" s="339">
        <v>622</v>
      </c>
      <c r="H55" s="340">
        <v>622</v>
      </c>
    </row>
    <row r="56" spans="2:8" ht="52.5" customHeight="1" x14ac:dyDescent="0.15">
      <c r="B56" s="120"/>
      <c r="C56" s="1198" t="s">
        <v>47</v>
      </c>
      <c r="D56" s="1198"/>
      <c r="E56" s="1199"/>
      <c r="F56" s="341">
        <v>802</v>
      </c>
      <c r="G56" s="341">
        <v>803</v>
      </c>
      <c r="H56" s="342">
        <v>853</v>
      </c>
    </row>
    <row r="57" spans="2:8" ht="53.25" customHeight="1" x14ac:dyDescent="0.15">
      <c r="B57" s="120"/>
      <c r="C57" s="1200" t="s">
        <v>48</v>
      </c>
      <c r="D57" s="1200"/>
      <c r="E57" s="1201"/>
      <c r="F57" s="343">
        <v>3276</v>
      </c>
      <c r="G57" s="343">
        <v>3497</v>
      </c>
      <c r="H57" s="344">
        <v>3719</v>
      </c>
    </row>
    <row r="58" spans="2:8" ht="45.75" customHeight="1" x14ac:dyDescent="0.15">
      <c r="B58" s="121"/>
      <c r="C58" s="1188" t="s">
        <v>563</v>
      </c>
      <c r="D58" s="1189"/>
      <c r="E58" s="1190"/>
      <c r="F58" s="345">
        <v>1788</v>
      </c>
      <c r="G58" s="345">
        <v>1790</v>
      </c>
      <c r="H58" s="346">
        <v>1792</v>
      </c>
    </row>
    <row r="59" spans="2:8" ht="45.75" customHeight="1" x14ac:dyDescent="0.15">
      <c r="B59" s="121"/>
      <c r="C59" s="1188" t="s">
        <v>564</v>
      </c>
      <c r="D59" s="1189"/>
      <c r="E59" s="1190"/>
      <c r="F59" s="345">
        <v>1136</v>
      </c>
      <c r="G59" s="345">
        <v>1354</v>
      </c>
      <c r="H59" s="346">
        <v>1588</v>
      </c>
    </row>
    <row r="60" spans="2:8" ht="45.75" customHeight="1" x14ac:dyDescent="0.15">
      <c r="B60" s="121"/>
      <c r="C60" s="1188" t="s">
        <v>565</v>
      </c>
      <c r="D60" s="1189"/>
      <c r="E60" s="1190"/>
      <c r="F60" s="345">
        <v>346</v>
      </c>
      <c r="G60" s="345">
        <v>349</v>
      </c>
      <c r="H60" s="346">
        <v>335</v>
      </c>
    </row>
    <row r="61" spans="2:8" ht="45.75" customHeight="1" x14ac:dyDescent="0.15">
      <c r="B61" s="121"/>
      <c r="C61" s="1188" t="s">
        <v>566</v>
      </c>
      <c r="D61" s="1189"/>
      <c r="E61" s="1190"/>
      <c r="F61" s="345">
        <v>6</v>
      </c>
      <c r="G61" s="345">
        <v>5</v>
      </c>
      <c r="H61" s="346">
        <v>4</v>
      </c>
    </row>
    <row r="62" spans="2:8" ht="45.75" customHeight="1" thickBot="1" x14ac:dyDescent="0.2">
      <c r="B62" s="122"/>
      <c r="C62" s="1191"/>
      <c r="D62" s="1192"/>
      <c r="E62" s="1193"/>
      <c r="F62" s="347"/>
      <c r="G62" s="347"/>
      <c r="H62" s="348"/>
    </row>
    <row r="63" spans="2:8" ht="52.5" customHeight="1" thickBot="1" x14ac:dyDescent="0.2">
      <c r="B63" s="123"/>
      <c r="C63" s="1194" t="s">
        <v>49</v>
      </c>
      <c r="D63" s="1194"/>
      <c r="E63" s="1195"/>
      <c r="F63" s="349">
        <v>4700</v>
      </c>
      <c r="G63" s="349">
        <v>4921</v>
      </c>
      <c r="H63" s="350">
        <v>5194</v>
      </c>
    </row>
    <row r="64" spans="2:8" x14ac:dyDescent="0.15"/>
  </sheetData>
  <sheetProtection algorithmName="SHA-512" hashValue="72ZUiCA6LQbiks4aaC38KKhfG9rwoX0jXUt3WtvJTaS+EQthUqq2Cd/V7R1GPq11tNtoIQ/c48ozVgF9dQ5TRQ==" saltValue="XLMEfrJcfq4p9dmgDzrtB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524</v>
      </c>
      <c r="G2" s="137"/>
      <c r="H2" s="138"/>
    </row>
    <row r="3" spans="1:8" x14ac:dyDescent="0.15">
      <c r="A3" s="134" t="s">
        <v>517</v>
      </c>
      <c r="B3" s="139"/>
      <c r="C3" s="140"/>
      <c r="D3" s="141">
        <v>142830</v>
      </c>
      <c r="E3" s="142"/>
      <c r="F3" s="143">
        <v>126525</v>
      </c>
      <c r="G3" s="144"/>
      <c r="H3" s="145"/>
    </row>
    <row r="4" spans="1:8" x14ac:dyDescent="0.15">
      <c r="A4" s="146"/>
      <c r="B4" s="147"/>
      <c r="C4" s="148"/>
      <c r="D4" s="149">
        <v>112740</v>
      </c>
      <c r="E4" s="150"/>
      <c r="F4" s="151">
        <v>67052</v>
      </c>
      <c r="G4" s="152"/>
      <c r="H4" s="153"/>
    </row>
    <row r="5" spans="1:8" x14ac:dyDescent="0.15">
      <c r="A5" s="134" t="s">
        <v>519</v>
      </c>
      <c r="B5" s="139"/>
      <c r="C5" s="140"/>
      <c r="D5" s="141">
        <v>164112</v>
      </c>
      <c r="E5" s="142"/>
      <c r="F5" s="143">
        <v>122054</v>
      </c>
      <c r="G5" s="144"/>
      <c r="H5" s="145"/>
    </row>
    <row r="6" spans="1:8" x14ac:dyDescent="0.15">
      <c r="A6" s="146"/>
      <c r="B6" s="147"/>
      <c r="C6" s="148"/>
      <c r="D6" s="149">
        <v>151456</v>
      </c>
      <c r="E6" s="150"/>
      <c r="F6" s="151">
        <v>68298</v>
      </c>
      <c r="G6" s="152"/>
      <c r="H6" s="153"/>
    </row>
    <row r="7" spans="1:8" x14ac:dyDescent="0.15">
      <c r="A7" s="134" t="s">
        <v>520</v>
      </c>
      <c r="B7" s="139"/>
      <c r="C7" s="140"/>
      <c r="D7" s="141">
        <v>244176</v>
      </c>
      <c r="E7" s="142"/>
      <c r="F7" s="143">
        <v>111644</v>
      </c>
      <c r="G7" s="144"/>
      <c r="H7" s="145"/>
    </row>
    <row r="8" spans="1:8" x14ac:dyDescent="0.15">
      <c r="A8" s="146"/>
      <c r="B8" s="147"/>
      <c r="C8" s="148"/>
      <c r="D8" s="149">
        <v>217695</v>
      </c>
      <c r="E8" s="150"/>
      <c r="F8" s="151">
        <v>66606</v>
      </c>
      <c r="G8" s="152"/>
      <c r="H8" s="153"/>
    </row>
    <row r="9" spans="1:8" x14ac:dyDescent="0.15">
      <c r="A9" s="134" t="s">
        <v>521</v>
      </c>
      <c r="B9" s="139"/>
      <c r="C9" s="140"/>
      <c r="D9" s="141">
        <v>92001</v>
      </c>
      <c r="E9" s="142"/>
      <c r="F9" s="143">
        <v>127917</v>
      </c>
      <c r="G9" s="144"/>
      <c r="H9" s="145"/>
    </row>
    <row r="10" spans="1:8" x14ac:dyDescent="0.15">
      <c r="A10" s="146"/>
      <c r="B10" s="147"/>
      <c r="C10" s="148"/>
      <c r="D10" s="149">
        <v>66977</v>
      </c>
      <c r="E10" s="150"/>
      <c r="F10" s="151">
        <v>69746</v>
      </c>
      <c r="G10" s="152"/>
      <c r="H10" s="153"/>
    </row>
    <row r="11" spans="1:8" x14ac:dyDescent="0.15">
      <c r="A11" s="134" t="s">
        <v>522</v>
      </c>
      <c r="B11" s="139"/>
      <c r="C11" s="140"/>
      <c r="D11" s="141">
        <v>127632</v>
      </c>
      <c r="E11" s="142"/>
      <c r="F11" s="143">
        <v>135931</v>
      </c>
      <c r="G11" s="144"/>
      <c r="H11" s="145"/>
    </row>
    <row r="12" spans="1:8" x14ac:dyDescent="0.15">
      <c r="A12" s="146"/>
      <c r="B12" s="147"/>
      <c r="C12" s="154"/>
      <c r="D12" s="149">
        <v>95047</v>
      </c>
      <c r="E12" s="150"/>
      <c r="F12" s="151">
        <v>75320</v>
      </c>
      <c r="G12" s="152"/>
      <c r="H12" s="153"/>
    </row>
    <row r="13" spans="1:8" x14ac:dyDescent="0.15">
      <c r="A13" s="134"/>
      <c r="B13" s="139"/>
      <c r="C13" s="140"/>
      <c r="D13" s="141">
        <v>154150</v>
      </c>
      <c r="E13" s="142"/>
      <c r="F13" s="143">
        <v>124814</v>
      </c>
      <c r="G13" s="155"/>
      <c r="H13" s="145"/>
    </row>
    <row r="14" spans="1:8" x14ac:dyDescent="0.15">
      <c r="A14" s="146"/>
      <c r="B14" s="147"/>
      <c r="C14" s="148"/>
      <c r="D14" s="149">
        <v>128783</v>
      </c>
      <c r="E14" s="150"/>
      <c r="F14" s="151">
        <v>69404</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8.43</v>
      </c>
      <c r="C19" s="156">
        <f>ROUND(VALUE(SUBSTITUTE(実質収支比率等に係る経年分析!G$48,"▲","-")),2)</f>
        <v>8.19</v>
      </c>
      <c r="D19" s="156">
        <f>ROUND(VALUE(SUBSTITUTE(実質収支比率等に係る経年分析!H$48,"▲","-")),2)</f>
        <v>17.41</v>
      </c>
      <c r="E19" s="156">
        <f>ROUND(VALUE(SUBSTITUTE(実質収支比率等に係る経年分析!I$48,"▲","-")),2)</f>
        <v>15.03</v>
      </c>
      <c r="F19" s="156">
        <f>ROUND(VALUE(SUBSTITUTE(実質収支比率等に係る経年分析!J$48,"▲","-")),2)</f>
        <v>15.88</v>
      </c>
    </row>
    <row r="20" spans="1:11" x14ac:dyDescent="0.15">
      <c r="A20" s="156" t="s">
        <v>53</v>
      </c>
      <c r="B20" s="156">
        <f>ROUND(VALUE(SUBSTITUTE(実質収支比率等に係る経年分析!F$47,"▲","-")),2)</f>
        <v>23.78</v>
      </c>
      <c r="C20" s="156">
        <f>ROUND(VALUE(SUBSTITUTE(実質収支比率等に係る経年分析!G$47,"▲","-")),2)</f>
        <v>22.23</v>
      </c>
      <c r="D20" s="156">
        <f>ROUND(VALUE(SUBSTITUTE(実質収支比率等に係る経年分析!H$47,"▲","-")),2)</f>
        <v>22.95</v>
      </c>
      <c r="E20" s="156">
        <f>ROUND(VALUE(SUBSTITUTE(実質収支比率等に係る経年分析!I$47,"▲","-")),2)</f>
        <v>23.17</v>
      </c>
      <c r="F20" s="156">
        <f>ROUND(VALUE(SUBSTITUTE(実質収支比率等に係る経年分析!J$47,"▲","-")),2)</f>
        <v>22.86</v>
      </c>
    </row>
    <row r="21" spans="1:11" x14ac:dyDescent="0.15">
      <c r="A21" s="156" t="s">
        <v>54</v>
      </c>
      <c r="B21" s="156">
        <f>IF(ISNUMBER(VALUE(SUBSTITUTE(実質収支比率等に係る経年分析!F$49,"▲","-"))),ROUND(VALUE(SUBSTITUTE(実質収支比率等に係る経年分析!F$49,"▲","-")),2),NA())</f>
        <v>-4.53</v>
      </c>
      <c r="C21" s="156">
        <f>IF(ISNUMBER(VALUE(SUBSTITUTE(実質収支比率等に係る経年分析!G$49,"▲","-"))),ROUND(VALUE(SUBSTITUTE(実質収支比率等に係る経年分析!G$49,"▲","-")),2),NA())</f>
        <v>0.34</v>
      </c>
      <c r="D21" s="156">
        <f>IF(ISNUMBER(VALUE(SUBSTITUTE(実質収支比率等に係る経年分析!H$49,"▲","-"))),ROUND(VALUE(SUBSTITUTE(実質収支比率等に係る経年分析!H$49,"▲","-")),2),NA())</f>
        <v>9.02</v>
      </c>
      <c r="E21" s="156">
        <f>IF(ISNUMBER(VALUE(SUBSTITUTE(実質収支比率等に係る経年分析!I$49,"▲","-"))),ROUND(VALUE(SUBSTITUTE(実質収支比率等に係る経年分析!I$49,"▲","-")),2),NA())</f>
        <v>-2.5299999999999998</v>
      </c>
      <c r="F21" s="156">
        <f>IF(ISNUMBER(VALUE(SUBSTITUTE(実質収支比率等に係る経年分析!J$49,"▲","-"))),ROUND(VALUE(SUBSTITUTE(実質収支比率等に係る経年分析!J$49,"▲","-")),2),NA())</f>
        <v>1.07</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介護サービス事業会計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下水道事業会計（農業集落排水事業）</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0.41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2.74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1.41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0.16</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0.03</v>
      </c>
    </row>
    <row r="32" spans="1:11" x14ac:dyDescent="0.15">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0.62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0.46</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0.54</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0.43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0.24</v>
      </c>
    </row>
    <row r="33" spans="1:16" x14ac:dyDescent="0.15">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0.53</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0.53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0.54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1.57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0.68</v>
      </c>
    </row>
    <row r="34" spans="1:16" x14ac:dyDescent="0.15">
      <c r="A34" s="157" t="str">
        <f>IF(連結実質赤字比率に係る赤字・黒字の構成分析!C$36="",NA(),連結実質赤字比率に係る赤字・黒字の構成分析!C$36)</f>
        <v>下水道事業会計（特定環境保全公共下水道事業）</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2.4500000000000002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0.36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2.2599999999999998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2.62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4.2300000000000004</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13.32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13.64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14.34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16.2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13.34</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8.43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8.19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17.399999999999999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15.02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15.88</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371</v>
      </c>
      <c r="E42" s="158"/>
      <c r="F42" s="158"/>
      <c r="G42" s="158">
        <f>'実質公債費比率（分子）の構造'!L$52</f>
        <v>348</v>
      </c>
      <c r="H42" s="158"/>
      <c r="I42" s="158"/>
      <c r="J42" s="158">
        <f>'実質公債費比率（分子）の構造'!M$52</f>
        <v>328</v>
      </c>
      <c r="K42" s="158"/>
      <c r="L42" s="158"/>
      <c r="M42" s="158">
        <f>'実質公債費比率（分子）の構造'!N$52</f>
        <v>305</v>
      </c>
      <c r="N42" s="158"/>
      <c r="O42" s="158"/>
      <c r="P42" s="158">
        <f>'実質公債費比率（分子）の構造'!O$52</f>
        <v>287</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10</v>
      </c>
      <c r="C45" s="158"/>
      <c r="D45" s="158"/>
      <c r="E45" s="158">
        <f>'実質公債費比率（分子）の構造'!L$49</f>
        <v>13</v>
      </c>
      <c r="F45" s="158"/>
      <c r="G45" s="158"/>
      <c r="H45" s="158">
        <f>'実質公債費比率（分子）の構造'!M$49</f>
        <v>13</v>
      </c>
      <c r="I45" s="158"/>
      <c r="J45" s="158"/>
      <c r="K45" s="158">
        <f>'実質公債費比率（分子）の構造'!N$49</f>
        <v>12</v>
      </c>
      <c r="L45" s="158"/>
      <c r="M45" s="158"/>
      <c r="N45" s="158">
        <f>'実質公債費比率（分子）の構造'!O$49</f>
        <v>11</v>
      </c>
      <c r="O45" s="158"/>
      <c r="P45" s="158"/>
    </row>
    <row r="46" spans="1:16" x14ac:dyDescent="0.15">
      <c r="A46" s="158" t="s">
        <v>64</v>
      </c>
      <c r="B46" s="158">
        <f>'実質公債費比率（分子）の構造'!K$48</f>
        <v>212</v>
      </c>
      <c r="C46" s="158"/>
      <c r="D46" s="158"/>
      <c r="E46" s="158">
        <f>'実質公債費比率（分子）の構造'!L$48</f>
        <v>212</v>
      </c>
      <c r="F46" s="158"/>
      <c r="G46" s="158"/>
      <c r="H46" s="158">
        <f>'実質公債費比率（分子）の構造'!M$48</f>
        <v>206</v>
      </c>
      <c r="I46" s="158"/>
      <c r="J46" s="158"/>
      <c r="K46" s="158">
        <f>'実質公債費比率（分子）の構造'!N$48</f>
        <v>176</v>
      </c>
      <c r="L46" s="158"/>
      <c r="M46" s="158"/>
      <c r="N46" s="158">
        <f>'実質公債費比率（分子）の構造'!O$48</f>
        <v>153</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316</v>
      </c>
      <c r="C49" s="158"/>
      <c r="D49" s="158"/>
      <c r="E49" s="158">
        <f>'実質公債費比率（分子）の構造'!L$45</f>
        <v>295</v>
      </c>
      <c r="F49" s="158"/>
      <c r="G49" s="158"/>
      <c r="H49" s="158">
        <f>'実質公債費比率（分子）の構造'!M$45</f>
        <v>328</v>
      </c>
      <c r="I49" s="158"/>
      <c r="J49" s="158"/>
      <c r="K49" s="158">
        <f>'実質公債費比率（分子）の構造'!N$45</f>
        <v>337</v>
      </c>
      <c r="L49" s="158"/>
      <c r="M49" s="158"/>
      <c r="N49" s="158">
        <f>'実質公債費比率（分子）の構造'!O$45</f>
        <v>292</v>
      </c>
      <c r="O49" s="158"/>
      <c r="P49" s="158"/>
    </row>
    <row r="50" spans="1:16" x14ac:dyDescent="0.15">
      <c r="A50" s="158" t="s">
        <v>67</v>
      </c>
      <c r="B50" s="158" t="e">
        <f>NA()</f>
        <v>#N/A</v>
      </c>
      <c r="C50" s="158">
        <f>IF(ISNUMBER('実質公債費比率（分子）の構造'!K$53),'実質公債費比率（分子）の構造'!K$53,NA())</f>
        <v>167</v>
      </c>
      <c r="D50" s="158" t="e">
        <f>NA()</f>
        <v>#N/A</v>
      </c>
      <c r="E50" s="158" t="e">
        <f>NA()</f>
        <v>#N/A</v>
      </c>
      <c r="F50" s="158">
        <f>IF(ISNUMBER('実質公債費比率（分子）の構造'!L$53),'実質公債費比率（分子）の構造'!L$53,NA())</f>
        <v>172</v>
      </c>
      <c r="G50" s="158" t="e">
        <f>NA()</f>
        <v>#N/A</v>
      </c>
      <c r="H50" s="158" t="e">
        <f>NA()</f>
        <v>#N/A</v>
      </c>
      <c r="I50" s="158">
        <f>IF(ISNUMBER('実質公債費比率（分子）の構造'!M$53),'実質公債費比率（分子）の構造'!M$53,NA())</f>
        <v>219</v>
      </c>
      <c r="J50" s="158" t="e">
        <f>NA()</f>
        <v>#N/A</v>
      </c>
      <c r="K50" s="158" t="e">
        <f>NA()</f>
        <v>#N/A</v>
      </c>
      <c r="L50" s="158">
        <f>IF(ISNUMBER('実質公債費比率（分子）の構造'!N$53),'実質公債費比率（分子）の構造'!N$53,NA())</f>
        <v>220</v>
      </c>
      <c r="M50" s="158" t="e">
        <f>NA()</f>
        <v>#N/A</v>
      </c>
      <c r="N50" s="158" t="e">
        <f>NA()</f>
        <v>#N/A</v>
      </c>
      <c r="O50" s="158">
        <f>IF(ISNUMBER('実質公債費比率（分子）の構造'!O$53),'実質公債費比率（分子）の構造'!O$53,NA())</f>
        <v>169</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3004</v>
      </c>
      <c r="E56" s="157"/>
      <c r="F56" s="157"/>
      <c r="G56" s="157">
        <f>'将来負担比率（分子）の構造'!J$52</f>
        <v>3043</v>
      </c>
      <c r="H56" s="157"/>
      <c r="I56" s="157"/>
      <c r="J56" s="157">
        <f>'将来負担比率（分子）の構造'!K$52</f>
        <v>3123</v>
      </c>
      <c r="K56" s="157"/>
      <c r="L56" s="157"/>
      <c r="M56" s="157">
        <f>'将来負担比率（分子）の構造'!L$52</f>
        <v>2936</v>
      </c>
      <c r="N56" s="157"/>
      <c r="O56" s="157"/>
      <c r="P56" s="157">
        <f>'将来負担比率（分子）の構造'!M$52</f>
        <v>2888</v>
      </c>
    </row>
    <row r="57" spans="1:16" x14ac:dyDescent="0.15">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f>'将来負担比率（分子）の構造'!M$51</f>
        <v>3</v>
      </c>
    </row>
    <row r="58" spans="1:16" x14ac:dyDescent="0.15">
      <c r="A58" s="157" t="s">
        <v>41</v>
      </c>
      <c r="B58" s="157"/>
      <c r="C58" s="157"/>
      <c r="D58" s="157">
        <f>'将来負担比率（分子）の構造'!I$50</f>
        <v>4497</v>
      </c>
      <c r="E58" s="157"/>
      <c r="F58" s="157"/>
      <c r="G58" s="157">
        <f>'将来負担比率（分子）の構造'!J$50</f>
        <v>5033</v>
      </c>
      <c r="H58" s="157"/>
      <c r="I58" s="157"/>
      <c r="J58" s="157">
        <f>'将来負担比率（分子）の構造'!K$50</f>
        <v>4912</v>
      </c>
      <c r="K58" s="157"/>
      <c r="L58" s="157"/>
      <c r="M58" s="157">
        <f>'将来負担比率（分子）の構造'!L$50</f>
        <v>5134</v>
      </c>
      <c r="N58" s="157"/>
      <c r="O58" s="157"/>
      <c r="P58" s="157">
        <f>'将来負担比率（分子）の構造'!M$50</f>
        <v>5405</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541</v>
      </c>
      <c r="C62" s="157"/>
      <c r="D62" s="157"/>
      <c r="E62" s="157">
        <f>'将来負担比率（分子）の構造'!J$45</f>
        <v>502</v>
      </c>
      <c r="F62" s="157"/>
      <c r="G62" s="157"/>
      <c r="H62" s="157">
        <f>'将来負担比率（分子）の構造'!K$45</f>
        <v>504</v>
      </c>
      <c r="I62" s="157"/>
      <c r="J62" s="157"/>
      <c r="K62" s="157">
        <f>'将来負担比率（分子）の構造'!L$45</f>
        <v>505</v>
      </c>
      <c r="L62" s="157"/>
      <c r="M62" s="157"/>
      <c r="N62" s="157">
        <f>'将来負担比率（分子）の構造'!M$45</f>
        <v>497</v>
      </c>
      <c r="O62" s="157"/>
      <c r="P62" s="157"/>
    </row>
    <row r="63" spans="1:16" x14ac:dyDescent="0.15">
      <c r="A63" s="157" t="s">
        <v>34</v>
      </c>
      <c r="B63" s="157">
        <f>'将来負担比率（分子）の構造'!I$44</f>
        <v>125</v>
      </c>
      <c r="C63" s="157"/>
      <c r="D63" s="157"/>
      <c r="E63" s="157">
        <f>'将来負担比率（分子）の構造'!J$44</f>
        <v>112</v>
      </c>
      <c r="F63" s="157"/>
      <c r="G63" s="157"/>
      <c r="H63" s="157">
        <f>'将来負担比率（分子）の構造'!K$44</f>
        <v>101</v>
      </c>
      <c r="I63" s="157"/>
      <c r="J63" s="157"/>
      <c r="K63" s="157">
        <f>'将来負担比率（分子）の構造'!L$44</f>
        <v>89</v>
      </c>
      <c r="L63" s="157"/>
      <c r="M63" s="157"/>
      <c r="N63" s="157">
        <f>'将来負担比率（分子）の構造'!M$44</f>
        <v>76</v>
      </c>
      <c r="O63" s="157"/>
      <c r="P63" s="157"/>
    </row>
    <row r="64" spans="1:16" x14ac:dyDescent="0.15">
      <c r="A64" s="157" t="s">
        <v>33</v>
      </c>
      <c r="B64" s="157">
        <f>'将来負担比率（分子）の構造'!I$43</f>
        <v>1323</v>
      </c>
      <c r="C64" s="157"/>
      <c r="D64" s="157"/>
      <c r="E64" s="157">
        <f>'将来負担比率（分子）の構造'!J$43</f>
        <v>1207</v>
      </c>
      <c r="F64" s="157"/>
      <c r="G64" s="157"/>
      <c r="H64" s="157">
        <f>'将来負担比率（分子）の構造'!K$43</f>
        <v>1252</v>
      </c>
      <c r="I64" s="157"/>
      <c r="J64" s="157"/>
      <c r="K64" s="157">
        <f>'将来負担比率（分子）の構造'!L$43</f>
        <v>1161</v>
      </c>
      <c r="L64" s="157"/>
      <c r="M64" s="157"/>
      <c r="N64" s="157">
        <f>'将来負担比率（分子）の構造'!M$43</f>
        <v>1074</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1921</v>
      </c>
      <c r="C66" s="157"/>
      <c r="D66" s="157"/>
      <c r="E66" s="157">
        <f>'将来負担比率（分子）の構造'!J$41</f>
        <v>2237</v>
      </c>
      <c r="F66" s="157"/>
      <c r="G66" s="157"/>
      <c r="H66" s="157">
        <f>'将来負担比率（分子）の構造'!K$41</f>
        <v>2591</v>
      </c>
      <c r="I66" s="157"/>
      <c r="J66" s="157"/>
      <c r="K66" s="157">
        <f>'将来負担比率（分子）の構造'!L$41</f>
        <v>2429</v>
      </c>
      <c r="L66" s="157"/>
      <c r="M66" s="157"/>
      <c r="N66" s="157">
        <f>'将来負担比率（分子）の構造'!M$41</f>
        <v>2366</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621</v>
      </c>
      <c r="C72" s="161">
        <f>基金残高に係る経年分析!G55</f>
        <v>622</v>
      </c>
      <c r="D72" s="161">
        <f>基金残高に係る経年分析!H55</f>
        <v>622</v>
      </c>
    </row>
    <row r="73" spans="1:16" x14ac:dyDescent="0.15">
      <c r="A73" s="160" t="s">
        <v>74</v>
      </c>
      <c r="B73" s="161">
        <f>基金残高に係る経年分析!F56</f>
        <v>802</v>
      </c>
      <c r="C73" s="161">
        <f>基金残高に係る経年分析!G56</f>
        <v>803</v>
      </c>
      <c r="D73" s="161">
        <f>基金残高に係る経年分析!H56</f>
        <v>853</v>
      </c>
    </row>
    <row r="74" spans="1:16" x14ac:dyDescent="0.15">
      <c r="A74" s="160" t="s">
        <v>75</v>
      </c>
      <c r="B74" s="161">
        <f>基金残高に係る経年分析!F57</f>
        <v>3276</v>
      </c>
      <c r="C74" s="161">
        <f>基金残高に係る経年分析!G57</f>
        <v>3497</v>
      </c>
      <c r="D74" s="161">
        <f>基金残高に係る経年分析!H57</f>
        <v>3719</v>
      </c>
    </row>
  </sheetData>
  <sheetProtection algorithmName="SHA-512" hashValue="hXkymwuOYYdUFCbdQyV30VAoagKaOr6E1NqXXj+thQRhxhOvRNbvf7p6Iy1GyQgTHPCtnQd6Prcwi+cldszKqw==" saltValue="0r48g/rBdnga7c3mRSVTx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201</v>
      </c>
      <c r="DI1" s="705"/>
      <c r="DJ1" s="705"/>
      <c r="DK1" s="705"/>
      <c r="DL1" s="705"/>
      <c r="DM1" s="705"/>
      <c r="DN1" s="706"/>
      <c r="DO1" s="196"/>
      <c r="DP1" s="704" t="s">
        <v>202</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204</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205</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206</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207</v>
      </c>
      <c r="S4" s="661"/>
      <c r="T4" s="661"/>
      <c r="U4" s="661"/>
      <c r="V4" s="661"/>
      <c r="W4" s="661"/>
      <c r="X4" s="661"/>
      <c r="Y4" s="662"/>
      <c r="Z4" s="660" t="s">
        <v>208</v>
      </c>
      <c r="AA4" s="661"/>
      <c r="AB4" s="661"/>
      <c r="AC4" s="662"/>
      <c r="AD4" s="660" t="s">
        <v>209</v>
      </c>
      <c r="AE4" s="661"/>
      <c r="AF4" s="661"/>
      <c r="AG4" s="661"/>
      <c r="AH4" s="661"/>
      <c r="AI4" s="661"/>
      <c r="AJ4" s="661"/>
      <c r="AK4" s="662"/>
      <c r="AL4" s="660" t="s">
        <v>208</v>
      </c>
      <c r="AM4" s="661"/>
      <c r="AN4" s="661"/>
      <c r="AO4" s="662"/>
      <c r="AP4" s="707" t="s">
        <v>210</v>
      </c>
      <c r="AQ4" s="707"/>
      <c r="AR4" s="707"/>
      <c r="AS4" s="707"/>
      <c r="AT4" s="707"/>
      <c r="AU4" s="707"/>
      <c r="AV4" s="707"/>
      <c r="AW4" s="707"/>
      <c r="AX4" s="707"/>
      <c r="AY4" s="707"/>
      <c r="AZ4" s="707"/>
      <c r="BA4" s="707"/>
      <c r="BB4" s="707"/>
      <c r="BC4" s="707"/>
      <c r="BD4" s="707"/>
      <c r="BE4" s="707"/>
      <c r="BF4" s="707"/>
      <c r="BG4" s="707" t="s">
        <v>211</v>
      </c>
      <c r="BH4" s="707"/>
      <c r="BI4" s="707"/>
      <c r="BJ4" s="707"/>
      <c r="BK4" s="707"/>
      <c r="BL4" s="707"/>
      <c r="BM4" s="707"/>
      <c r="BN4" s="707"/>
      <c r="BO4" s="707" t="s">
        <v>208</v>
      </c>
      <c r="BP4" s="707"/>
      <c r="BQ4" s="707"/>
      <c r="BR4" s="707"/>
      <c r="BS4" s="707" t="s">
        <v>212</v>
      </c>
      <c r="BT4" s="707"/>
      <c r="BU4" s="707"/>
      <c r="BV4" s="707"/>
      <c r="BW4" s="707"/>
      <c r="BX4" s="707"/>
      <c r="BY4" s="707"/>
      <c r="BZ4" s="707"/>
      <c r="CA4" s="707"/>
      <c r="CB4" s="707"/>
      <c r="CD4" s="660" t="s">
        <v>213</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214</v>
      </c>
      <c r="C5" s="667"/>
      <c r="D5" s="667"/>
      <c r="E5" s="667"/>
      <c r="F5" s="667"/>
      <c r="G5" s="667"/>
      <c r="H5" s="667"/>
      <c r="I5" s="667"/>
      <c r="J5" s="667"/>
      <c r="K5" s="667"/>
      <c r="L5" s="667"/>
      <c r="M5" s="667"/>
      <c r="N5" s="667"/>
      <c r="O5" s="667"/>
      <c r="P5" s="667"/>
      <c r="Q5" s="668"/>
      <c r="R5" s="663">
        <v>539011</v>
      </c>
      <c r="S5" s="664"/>
      <c r="T5" s="664"/>
      <c r="U5" s="664"/>
      <c r="V5" s="664"/>
      <c r="W5" s="664"/>
      <c r="X5" s="664"/>
      <c r="Y5" s="689"/>
      <c r="Z5" s="702">
        <v>10.8</v>
      </c>
      <c r="AA5" s="702"/>
      <c r="AB5" s="702"/>
      <c r="AC5" s="702"/>
      <c r="AD5" s="703">
        <v>539011</v>
      </c>
      <c r="AE5" s="703"/>
      <c r="AF5" s="703"/>
      <c r="AG5" s="703"/>
      <c r="AH5" s="703"/>
      <c r="AI5" s="703"/>
      <c r="AJ5" s="703"/>
      <c r="AK5" s="703"/>
      <c r="AL5" s="690">
        <v>19.8</v>
      </c>
      <c r="AM5" s="672"/>
      <c r="AN5" s="672"/>
      <c r="AO5" s="691"/>
      <c r="AP5" s="666" t="s">
        <v>215</v>
      </c>
      <c r="AQ5" s="667"/>
      <c r="AR5" s="667"/>
      <c r="AS5" s="667"/>
      <c r="AT5" s="667"/>
      <c r="AU5" s="667"/>
      <c r="AV5" s="667"/>
      <c r="AW5" s="667"/>
      <c r="AX5" s="667"/>
      <c r="AY5" s="667"/>
      <c r="AZ5" s="667"/>
      <c r="BA5" s="667"/>
      <c r="BB5" s="667"/>
      <c r="BC5" s="667"/>
      <c r="BD5" s="667"/>
      <c r="BE5" s="667"/>
      <c r="BF5" s="668"/>
      <c r="BG5" s="608">
        <v>539011</v>
      </c>
      <c r="BH5" s="609"/>
      <c r="BI5" s="609"/>
      <c r="BJ5" s="609"/>
      <c r="BK5" s="609"/>
      <c r="BL5" s="609"/>
      <c r="BM5" s="609"/>
      <c r="BN5" s="610"/>
      <c r="BO5" s="646">
        <v>100</v>
      </c>
      <c r="BP5" s="646"/>
      <c r="BQ5" s="646"/>
      <c r="BR5" s="646"/>
      <c r="BS5" s="647" t="s">
        <v>122</v>
      </c>
      <c r="BT5" s="647"/>
      <c r="BU5" s="647"/>
      <c r="BV5" s="647"/>
      <c r="BW5" s="647"/>
      <c r="BX5" s="647"/>
      <c r="BY5" s="647"/>
      <c r="BZ5" s="647"/>
      <c r="CA5" s="647"/>
      <c r="CB5" s="685"/>
      <c r="CD5" s="660" t="s">
        <v>210</v>
      </c>
      <c r="CE5" s="661"/>
      <c r="CF5" s="661"/>
      <c r="CG5" s="661"/>
      <c r="CH5" s="661"/>
      <c r="CI5" s="661"/>
      <c r="CJ5" s="661"/>
      <c r="CK5" s="661"/>
      <c r="CL5" s="661"/>
      <c r="CM5" s="661"/>
      <c r="CN5" s="661"/>
      <c r="CO5" s="661"/>
      <c r="CP5" s="661"/>
      <c r="CQ5" s="662"/>
      <c r="CR5" s="660" t="s">
        <v>216</v>
      </c>
      <c r="CS5" s="661"/>
      <c r="CT5" s="661"/>
      <c r="CU5" s="661"/>
      <c r="CV5" s="661"/>
      <c r="CW5" s="661"/>
      <c r="CX5" s="661"/>
      <c r="CY5" s="662"/>
      <c r="CZ5" s="660" t="s">
        <v>208</v>
      </c>
      <c r="DA5" s="661"/>
      <c r="DB5" s="661"/>
      <c r="DC5" s="662"/>
      <c r="DD5" s="660" t="s">
        <v>217</v>
      </c>
      <c r="DE5" s="661"/>
      <c r="DF5" s="661"/>
      <c r="DG5" s="661"/>
      <c r="DH5" s="661"/>
      <c r="DI5" s="661"/>
      <c r="DJ5" s="661"/>
      <c r="DK5" s="661"/>
      <c r="DL5" s="661"/>
      <c r="DM5" s="661"/>
      <c r="DN5" s="661"/>
      <c r="DO5" s="661"/>
      <c r="DP5" s="662"/>
      <c r="DQ5" s="660" t="s">
        <v>218</v>
      </c>
      <c r="DR5" s="661"/>
      <c r="DS5" s="661"/>
      <c r="DT5" s="661"/>
      <c r="DU5" s="661"/>
      <c r="DV5" s="661"/>
      <c r="DW5" s="661"/>
      <c r="DX5" s="661"/>
      <c r="DY5" s="661"/>
      <c r="DZ5" s="661"/>
      <c r="EA5" s="661"/>
      <c r="EB5" s="661"/>
      <c r="EC5" s="662"/>
    </row>
    <row r="6" spans="2:143" ht="11.25" customHeight="1" x14ac:dyDescent="0.15">
      <c r="B6" s="605" t="s">
        <v>219</v>
      </c>
      <c r="C6" s="606"/>
      <c r="D6" s="606"/>
      <c r="E6" s="606"/>
      <c r="F6" s="606"/>
      <c r="G6" s="606"/>
      <c r="H6" s="606"/>
      <c r="I6" s="606"/>
      <c r="J6" s="606"/>
      <c r="K6" s="606"/>
      <c r="L6" s="606"/>
      <c r="M6" s="606"/>
      <c r="N6" s="606"/>
      <c r="O6" s="606"/>
      <c r="P6" s="606"/>
      <c r="Q6" s="607"/>
      <c r="R6" s="608">
        <v>44741</v>
      </c>
      <c r="S6" s="609"/>
      <c r="T6" s="609"/>
      <c r="U6" s="609"/>
      <c r="V6" s="609"/>
      <c r="W6" s="609"/>
      <c r="X6" s="609"/>
      <c r="Y6" s="610"/>
      <c r="Z6" s="646">
        <v>0.9</v>
      </c>
      <c r="AA6" s="646"/>
      <c r="AB6" s="646"/>
      <c r="AC6" s="646"/>
      <c r="AD6" s="647">
        <v>44741</v>
      </c>
      <c r="AE6" s="647"/>
      <c r="AF6" s="647"/>
      <c r="AG6" s="647"/>
      <c r="AH6" s="647"/>
      <c r="AI6" s="647"/>
      <c r="AJ6" s="647"/>
      <c r="AK6" s="647"/>
      <c r="AL6" s="611">
        <v>1.6</v>
      </c>
      <c r="AM6" s="612"/>
      <c r="AN6" s="612"/>
      <c r="AO6" s="648"/>
      <c r="AP6" s="605" t="s">
        <v>220</v>
      </c>
      <c r="AQ6" s="606"/>
      <c r="AR6" s="606"/>
      <c r="AS6" s="606"/>
      <c r="AT6" s="606"/>
      <c r="AU6" s="606"/>
      <c r="AV6" s="606"/>
      <c r="AW6" s="606"/>
      <c r="AX6" s="606"/>
      <c r="AY6" s="606"/>
      <c r="AZ6" s="606"/>
      <c r="BA6" s="606"/>
      <c r="BB6" s="606"/>
      <c r="BC6" s="606"/>
      <c r="BD6" s="606"/>
      <c r="BE6" s="606"/>
      <c r="BF6" s="607"/>
      <c r="BG6" s="608">
        <v>539011</v>
      </c>
      <c r="BH6" s="609"/>
      <c r="BI6" s="609"/>
      <c r="BJ6" s="609"/>
      <c r="BK6" s="609"/>
      <c r="BL6" s="609"/>
      <c r="BM6" s="609"/>
      <c r="BN6" s="610"/>
      <c r="BO6" s="646">
        <v>100</v>
      </c>
      <c r="BP6" s="646"/>
      <c r="BQ6" s="646"/>
      <c r="BR6" s="646"/>
      <c r="BS6" s="647" t="s">
        <v>122</v>
      </c>
      <c r="BT6" s="647"/>
      <c r="BU6" s="647"/>
      <c r="BV6" s="647"/>
      <c r="BW6" s="647"/>
      <c r="BX6" s="647"/>
      <c r="BY6" s="647"/>
      <c r="BZ6" s="647"/>
      <c r="CA6" s="647"/>
      <c r="CB6" s="685"/>
      <c r="CD6" s="666" t="s">
        <v>221</v>
      </c>
      <c r="CE6" s="667"/>
      <c r="CF6" s="667"/>
      <c r="CG6" s="667"/>
      <c r="CH6" s="667"/>
      <c r="CI6" s="667"/>
      <c r="CJ6" s="667"/>
      <c r="CK6" s="667"/>
      <c r="CL6" s="667"/>
      <c r="CM6" s="667"/>
      <c r="CN6" s="667"/>
      <c r="CO6" s="667"/>
      <c r="CP6" s="667"/>
      <c r="CQ6" s="668"/>
      <c r="CR6" s="608">
        <v>51917</v>
      </c>
      <c r="CS6" s="609"/>
      <c r="CT6" s="609"/>
      <c r="CU6" s="609"/>
      <c r="CV6" s="609"/>
      <c r="CW6" s="609"/>
      <c r="CX6" s="609"/>
      <c r="CY6" s="610"/>
      <c r="CZ6" s="690">
        <v>1.2</v>
      </c>
      <c r="DA6" s="672"/>
      <c r="DB6" s="672"/>
      <c r="DC6" s="692"/>
      <c r="DD6" s="614" t="s">
        <v>122</v>
      </c>
      <c r="DE6" s="609"/>
      <c r="DF6" s="609"/>
      <c r="DG6" s="609"/>
      <c r="DH6" s="609"/>
      <c r="DI6" s="609"/>
      <c r="DJ6" s="609"/>
      <c r="DK6" s="609"/>
      <c r="DL6" s="609"/>
      <c r="DM6" s="609"/>
      <c r="DN6" s="609"/>
      <c r="DO6" s="609"/>
      <c r="DP6" s="610"/>
      <c r="DQ6" s="614">
        <v>51917</v>
      </c>
      <c r="DR6" s="609"/>
      <c r="DS6" s="609"/>
      <c r="DT6" s="609"/>
      <c r="DU6" s="609"/>
      <c r="DV6" s="609"/>
      <c r="DW6" s="609"/>
      <c r="DX6" s="609"/>
      <c r="DY6" s="609"/>
      <c r="DZ6" s="609"/>
      <c r="EA6" s="609"/>
      <c r="EB6" s="609"/>
      <c r="EC6" s="645"/>
    </row>
    <row r="7" spans="2:143" ht="11.25" customHeight="1" x14ac:dyDescent="0.15">
      <c r="B7" s="605" t="s">
        <v>222</v>
      </c>
      <c r="C7" s="606"/>
      <c r="D7" s="606"/>
      <c r="E7" s="606"/>
      <c r="F7" s="606"/>
      <c r="G7" s="606"/>
      <c r="H7" s="606"/>
      <c r="I7" s="606"/>
      <c r="J7" s="606"/>
      <c r="K7" s="606"/>
      <c r="L7" s="606"/>
      <c r="M7" s="606"/>
      <c r="N7" s="606"/>
      <c r="O7" s="606"/>
      <c r="P7" s="606"/>
      <c r="Q7" s="607"/>
      <c r="R7" s="608">
        <v>266</v>
      </c>
      <c r="S7" s="609"/>
      <c r="T7" s="609"/>
      <c r="U7" s="609"/>
      <c r="V7" s="609"/>
      <c r="W7" s="609"/>
      <c r="X7" s="609"/>
      <c r="Y7" s="610"/>
      <c r="Z7" s="646">
        <v>0</v>
      </c>
      <c r="AA7" s="646"/>
      <c r="AB7" s="646"/>
      <c r="AC7" s="646"/>
      <c r="AD7" s="647">
        <v>266</v>
      </c>
      <c r="AE7" s="647"/>
      <c r="AF7" s="647"/>
      <c r="AG7" s="647"/>
      <c r="AH7" s="647"/>
      <c r="AI7" s="647"/>
      <c r="AJ7" s="647"/>
      <c r="AK7" s="647"/>
      <c r="AL7" s="611">
        <v>0</v>
      </c>
      <c r="AM7" s="612"/>
      <c r="AN7" s="612"/>
      <c r="AO7" s="648"/>
      <c r="AP7" s="605" t="s">
        <v>223</v>
      </c>
      <c r="AQ7" s="606"/>
      <c r="AR7" s="606"/>
      <c r="AS7" s="606"/>
      <c r="AT7" s="606"/>
      <c r="AU7" s="606"/>
      <c r="AV7" s="606"/>
      <c r="AW7" s="606"/>
      <c r="AX7" s="606"/>
      <c r="AY7" s="606"/>
      <c r="AZ7" s="606"/>
      <c r="BA7" s="606"/>
      <c r="BB7" s="606"/>
      <c r="BC7" s="606"/>
      <c r="BD7" s="606"/>
      <c r="BE7" s="606"/>
      <c r="BF7" s="607"/>
      <c r="BG7" s="608">
        <v>251989</v>
      </c>
      <c r="BH7" s="609"/>
      <c r="BI7" s="609"/>
      <c r="BJ7" s="609"/>
      <c r="BK7" s="609"/>
      <c r="BL7" s="609"/>
      <c r="BM7" s="609"/>
      <c r="BN7" s="610"/>
      <c r="BO7" s="646">
        <v>46.8</v>
      </c>
      <c r="BP7" s="646"/>
      <c r="BQ7" s="646"/>
      <c r="BR7" s="646"/>
      <c r="BS7" s="647" t="s">
        <v>122</v>
      </c>
      <c r="BT7" s="647"/>
      <c r="BU7" s="647"/>
      <c r="BV7" s="647"/>
      <c r="BW7" s="647"/>
      <c r="BX7" s="647"/>
      <c r="BY7" s="647"/>
      <c r="BZ7" s="647"/>
      <c r="CA7" s="647"/>
      <c r="CB7" s="685"/>
      <c r="CD7" s="605" t="s">
        <v>224</v>
      </c>
      <c r="CE7" s="606"/>
      <c r="CF7" s="606"/>
      <c r="CG7" s="606"/>
      <c r="CH7" s="606"/>
      <c r="CI7" s="606"/>
      <c r="CJ7" s="606"/>
      <c r="CK7" s="606"/>
      <c r="CL7" s="606"/>
      <c r="CM7" s="606"/>
      <c r="CN7" s="606"/>
      <c r="CO7" s="606"/>
      <c r="CP7" s="606"/>
      <c r="CQ7" s="607"/>
      <c r="CR7" s="608">
        <v>1069345</v>
      </c>
      <c r="CS7" s="609"/>
      <c r="CT7" s="609"/>
      <c r="CU7" s="609"/>
      <c r="CV7" s="609"/>
      <c r="CW7" s="609"/>
      <c r="CX7" s="609"/>
      <c r="CY7" s="610"/>
      <c r="CZ7" s="646">
        <v>24.4</v>
      </c>
      <c r="DA7" s="646"/>
      <c r="DB7" s="646"/>
      <c r="DC7" s="646"/>
      <c r="DD7" s="614">
        <v>95506</v>
      </c>
      <c r="DE7" s="609"/>
      <c r="DF7" s="609"/>
      <c r="DG7" s="609"/>
      <c r="DH7" s="609"/>
      <c r="DI7" s="609"/>
      <c r="DJ7" s="609"/>
      <c r="DK7" s="609"/>
      <c r="DL7" s="609"/>
      <c r="DM7" s="609"/>
      <c r="DN7" s="609"/>
      <c r="DO7" s="609"/>
      <c r="DP7" s="610"/>
      <c r="DQ7" s="614">
        <v>891765</v>
      </c>
      <c r="DR7" s="609"/>
      <c r="DS7" s="609"/>
      <c r="DT7" s="609"/>
      <c r="DU7" s="609"/>
      <c r="DV7" s="609"/>
      <c r="DW7" s="609"/>
      <c r="DX7" s="609"/>
      <c r="DY7" s="609"/>
      <c r="DZ7" s="609"/>
      <c r="EA7" s="609"/>
      <c r="EB7" s="609"/>
      <c r="EC7" s="645"/>
    </row>
    <row r="8" spans="2:143" ht="11.25" customHeight="1" x14ac:dyDescent="0.15">
      <c r="B8" s="605" t="s">
        <v>225</v>
      </c>
      <c r="C8" s="606"/>
      <c r="D8" s="606"/>
      <c r="E8" s="606"/>
      <c r="F8" s="606"/>
      <c r="G8" s="606"/>
      <c r="H8" s="606"/>
      <c r="I8" s="606"/>
      <c r="J8" s="606"/>
      <c r="K8" s="606"/>
      <c r="L8" s="606"/>
      <c r="M8" s="606"/>
      <c r="N8" s="606"/>
      <c r="O8" s="606"/>
      <c r="P8" s="606"/>
      <c r="Q8" s="607"/>
      <c r="R8" s="608">
        <v>4815</v>
      </c>
      <c r="S8" s="609"/>
      <c r="T8" s="609"/>
      <c r="U8" s="609"/>
      <c r="V8" s="609"/>
      <c r="W8" s="609"/>
      <c r="X8" s="609"/>
      <c r="Y8" s="610"/>
      <c r="Z8" s="646">
        <v>0.1</v>
      </c>
      <c r="AA8" s="646"/>
      <c r="AB8" s="646"/>
      <c r="AC8" s="646"/>
      <c r="AD8" s="647">
        <v>4815</v>
      </c>
      <c r="AE8" s="647"/>
      <c r="AF8" s="647"/>
      <c r="AG8" s="647"/>
      <c r="AH8" s="647"/>
      <c r="AI8" s="647"/>
      <c r="AJ8" s="647"/>
      <c r="AK8" s="647"/>
      <c r="AL8" s="611">
        <v>0.2</v>
      </c>
      <c r="AM8" s="612"/>
      <c r="AN8" s="612"/>
      <c r="AO8" s="648"/>
      <c r="AP8" s="605" t="s">
        <v>226</v>
      </c>
      <c r="AQ8" s="606"/>
      <c r="AR8" s="606"/>
      <c r="AS8" s="606"/>
      <c r="AT8" s="606"/>
      <c r="AU8" s="606"/>
      <c r="AV8" s="606"/>
      <c r="AW8" s="606"/>
      <c r="AX8" s="606"/>
      <c r="AY8" s="606"/>
      <c r="AZ8" s="606"/>
      <c r="BA8" s="606"/>
      <c r="BB8" s="606"/>
      <c r="BC8" s="606"/>
      <c r="BD8" s="606"/>
      <c r="BE8" s="606"/>
      <c r="BF8" s="607"/>
      <c r="BG8" s="608">
        <v>9455</v>
      </c>
      <c r="BH8" s="609"/>
      <c r="BI8" s="609"/>
      <c r="BJ8" s="609"/>
      <c r="BK8" s="609"/>
      <c r="BL8" s="609"/>
      <c r="BM8" s="609"/>
      <c r="BN8" s="610"/>
      <c r="BO8" s="646">
        <v>1.8</v>
      </c>
      <c r="BP8" s="646"/>
      <c r="BQ8" s="646"/>
      <c r="BR8" s="646"/>
      <c r="BS8" s="647" t="s">
        <v>122</v>
      </c>
      <c r="BT8" s="647"/>
      <c r="BU8" s="647"/>
      <c r="BV8" s="647"/>
      <c r="BW8" s="647"/>
      <c r="BX8" s="647"/>
      <c r="BY8" s="647"/>
      <c r="BZ8" s="647"/>
      <c r="CA8" s="647"/>
      <c r="CB8" s="685"/>
      <c r="CD8" s="605" t="s">
        <v>227</v>
      </c>
      <c r="CE8" s="606"/>
      <c r="CF8" s="606"/>
      <c r="CG8" s="606"/>
      <c r="CH8" s="606"/>
      <c r="CI8" s="606"/>
      <c r="CJ8" s="606"/>
      <c r="CK8" s="606"/>
      <c r="CL8" s="606"/>
      <c r="CM8" s="606"/>
      <c r="CN8" s="606"/>
      <c r="CO8" s="606"/>
      <c r="CP8" s="606"/>
      <c r="CQ8" s="607"/>
      <c r="CR8" s="608">
        <v>1081757</v>
      </c>
      <c r="CS8" s="609"/>
      <c r="CT8" s="609"/>
      <c r="CU8" s="609"/>
      <c r="CV8" s="609"/>
      <c r="CW8" s="609"/>
      <c r="CX8" s="609"/>
      <c r="CY8" s="610"/>
      <c r="CZ8" s="646">
        <v>24.7</v>
      </c>
      <c r="DA8" s="646"/>
      <c r="DB8" s="646"/>
      <c r="DC8" s="646"/>
      <c r="DD8" s="614">
        <v>26342</v>
      </c>
      <c r="DE8" s="609"/>
      <c r="DF8" s="609"/>
      <c r="DG8" s="609"/>
      <c r="DH8" s="609"/>
      <c r="DI8" s="609"/>
      <c r="DJ8" s="609"/>
      <c r="DK8" s="609"/>
      <c r="DL8" s="609"/>
      <c r="DM8" s="609"/>
      <c r="DN8" s="609"/>
      <c r="DO8" s="609"/>
      <c r="DP8" s="610"/>
      <c r="DQ8" s="614">
        <v>673429</v>
      </c>
      <c r="DR8" s="609"/>
      <c r="DS8" s="609"/>
      <c r="DT8" s="609"/>
      <c r="DU8" s="609"/>
      <c r="DV8" s="609"/>
      <c r="DW8" s="609"/>
      <c r="DX8" s="609"/>
      <c r="DY8" s="609"/>
      <c r="DZ8" s="609"/>
      <c r="EA8" s="609"/>
      <c r="EB8" s="609"/>
      <c r="EC8" s="645"/>
    </row>
    <row r="9" spans="2:143" ht="11.25" customHeight="1" x14ac:dyDescent="0.15">
      <c r="B9" s="605" t="s">
        <v>228</v>
      </c>
      <c r="C9" s="606"/>
      <c r="D9" s="606"/>
      <c r="E9" s="606"/>
      <c r="F9" s="606"/>
      <c r="G9" s="606"/>
      <c r="H9" s="606"/>
      <c r="I9" s="606"/>
      <c r="J9" s="606"/>
      <c r="K9" s="606"/>
      <c r="L9" s="606"/>
      <c r="M9" s="606"/>
      <c r="N9" s="606"/>
      <c r="O9" s="606"/>
      <c r="P9" s="606"/>
      <c r="Q9" s="607"/>
      <c r="R9" s="608">
        <v>6426</v>
      </c>
      <c r="S9" s="609"/>
      <c r="T9" s="609"/>
      <c r="U9" s="609"/>
      <c r="V9" s="609"/>
      <c r="W9" s="609"/>
      <c r="X9" s="609"/>
      <c r="Y9" s="610"/>
      <c r="Z9" s="646">
        <v>0.1</v>
      </c>
      <c r="AA9" s="646"/>
      <c r="AB9" s="646"/>
      <c r="AC9" s="646"/>
      <c r="AD9" s="647">
        <v>6426</v>
      </c>
      <c r="AE9" s="647"/>
      <c r="AF9" s="647"/>
      <c r="AG9" s="647"/>
      <c r="AH9" s="647"/>
      <c r="AI9" s="647"/>
      <c r="AJ9" s="647"/>
      <c r="AK9" s="647"/>
      <c r="AL9" s="611">
        <v>0.2</v>
      </c>
      <c r="AM9" s="612"/>
      <c r="AN9" s="612"/>
      <c r="AO9" s="648"/>
      <c r="AP9" s="605" t="s">
        <v>229</v>
      </c>
      <c r="AQ9" s="606"/>
      <c r="AR9" s="606"/>
      <c r="AS9" s="606"/>
      <c r="AT9" s="606"/>
      <c r="AU9" s="606"/>
      <c r="AV9" s="606"/>
      <c r="AW9" s="606"/>
      <c r="AX9" s="606"/>
      <c r="AY9" s="606"/>
      <c r="AZ9" s="606"/>
      <c r="BA9" s="606"/>
      <c r="BB9" s="606"/>
      <c r="BC9" s="606"/>
      <c r="BD9" s="606"/>
      <c r="BE9" s="606"/>
      <c r="BF9" s="607"/>
      <c r="BG9" s="608">
        <v>221450</v>
      </c>
      <c r="BH9" s="609"/>
      <c r="BI9" s="609"/>
      <c r="BJ9" s="609"/>
      <c r="BK9" s="609"/>
      <c r="BL9" s="609"/>
      <c r="BM9" s="609"/>
      <c r="BN9" s="610"/>
      <c r="BO9" s="646">
        <v>41.1</v>
      </c>
      <c r="BP9" s="646"/>
      <c r="BQ9" s="646"/>
      <c r="BR9" s="646"/>
      <c r="BS9" s="647" t="s">
        <v>122</v>
      </c>
      <c r="BT9" s="647"/>
      <c r="BU9" s="647"/>
      <c r="BV9" s="647"/>
      <c r="BW9" s="647"/>
      <c r="BX9" s="647"/>
      <c r="BY9" s="647"/>
      <c r="BZ9" s="647"/>
      <c r="CA9" s="647"/>
      <c r="CB9" s="685"/>
      <c r="CD9" s="605" t="s">
        <v>230</v>
      </c>
      <c r="CE9" s="606"/>
      <c r="CF9" s="606"/>
      <c r="CG9" s="606"/>
      <c r="CH9" s="606"/>
      <c r="CI9" s="606"/>
      <c r="CJ9" s="606"/>
      <c r="CK9" s="606"/>
      <c r="CL9" s="606"/>
      <c r="CM9" s="606"/>
      <c r="CN9" s="606"/>
      <c r="CO9" s="606"/>
      <c r="CP9" s="606"/>
      <c r="CQ9" s="607"/>
      <c r="CR9" s="608">
        <v>202092</v>
      </c>
      <c r="CS9" s="609"/>
      <c r="CT9" s="609"/>
      <c r="CU9" s="609"/>
      <c r="CV9" s="609"/>
      <c r="CW9" s="609"/>
      <c r="CX9" s="609"/>
      <c r="CY9" s="610"/>
      <c r="CZ9" s="646">
        <v>4.5999999999999996</v>
      </c>
      <c r="DA9" s="646"/>
      <c r="DB9" s="646"/>
      <c r="DC9" s="646"/>
      <c r="DD9" s="614">
        <v>2192</v>
      </c>
      <c r="DE9" s="609"/>
      <c r="DF9" s="609"/>
      <c r="DG9" s="609"/>
      <c r="DH9" s="609"/>
      <c r="DI9" s="609"/>
      <c r="DJ9" s="609"/>
      <c r="DK9" s="609"/>
      <c r="DL9" s="609"/>
      <c r="DM9" s="609"/>
      <c r="DN9" s="609"/>
      <c r="DO9" s="609"/>
      <c r="DP9" s="610"/>
      <c r="DQ9" s="614">
        <v>179089</v>
      </c>
      <c r="DR9" s="609"/>
      <c r="DS9" s="609"/>
      <c r="DT9" s="609"/>
      <c r="DU9" s="609"/>
      <c r="DV9" s="609"/>
      <c r="DW9" s="609"/>
      <c r="DX9" s="609"/>
      <c r="DY9" s="609"/>
      <c r="DZ9" s="609"/>
      <c r="EA9" s="609"/>
      <c r="EB9" s="609"/>
      <c r="EC9" s="645"/>
    </row>
    <row r="10" spans="2:143" ht="11.25" customHeight="1" x14ac:dyDescent="0.15">
      <c r="B10" s="605" t="s">
        <v>231</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232</v>
      </c>
      <c r="AQ10" s="606"/>
      <c r="AR10" s="606"/>
      <c r="AS10" s="606"/>
      <c r="AT10" s="606"/>
      <c r="AU10" s="606"/>
      <c r="AV10" s="606"/>
      <c r="AW10" s="606"/>
      <c r="AX10" s="606"/>
      <c r="AY10" s="606"/>
      <c r="AZ10" s="606"/>
      <c r="BA10" s="606"/>
      <c r="BB10" s="606"/>
      <c r="BC10" s="606"/>
      <c r="BD10" s="606"/>
      <c r="BE10" s="606"/>
      <c r="BF10" s="607"/>
      <c r="BG10" s="608">
        <v>10612</v>
      </c>
      <c r="BH10" s="609"/>
      <c r="BI10" s="609"/>
      <c r="BJ10" s="609"/>
      <c r="BK10" s="609"/>
      <c r="BL10" s="609"/>
      <c r="BM10" s="609"/>
      <c r="BN10" s="610"/>
      <c r="BO10" s="646">
        <v>2</v>
      </c>
      <c r="BP10" s="646"/>
      <c r="BQ10" s="646"/>
      <c r="BR10" s="646"/>
      <c r="BS10" s="647" t="s">
        <v>122</v>
      </c>
      <c r="BT10" s="647"/>
      <c r="BU10" s="647"/>
      <c r="BV10" s="647"/>
      <c r="BW10" s="647"/>
      <c r="BX10" s="647"/>
      <c r="BY10" s="647"/>
      <c r="BZ10" s="647"/>
      <c r="CA10" s="647"/>
      <c r="CB10" s="685"/>
      <c r="CD10" s="605" t="s">
        <v>233</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15">
      <c r="B11" s="605" t="s">
        <v>234</v>
      </c>
      <c r="C11" s="606"/>
      <c r="D11" s="606"/>
      <c r="E11" s="606"/>
      <c r="F11" s="606"/>
      <c r="G11" s="606"/>
      <c r="H11" s="606"/>
      <c r="I11" s="606"/>
      <c r="J11" s="606"/>
      <c r="K11" s="606"/>
      <c r="L11" s="606"/>
      <c r="M11" s="606"/>
      <c r="N11" s="606"/>
      <c r="O11" s="606"/>
      <c r="P11" s="606"/>
      <c r="Q11" s="607"/>
      <c r="R11" s="608">
        <v>150477</v>
      </c>
      <c r="S11" s="609"/>
      <c r="T11" s="609"/>
      <c r="U11" s="609"/>
      <c r="V11" s="609"/>
      <c r="W11" s="609"/>
      <c r="X11" s="609"/>
      <c r="Y11" s="610"/>
      <c r="Z11" s="611">
        <v>3</v>
      </c>
      <c r="AA11" s="612"/>
      <c r="AB11" s="612"/>
      <c r="AC11" s="613"/>
      <c r="AD11" s="614">
        <v>150477</v>
      </c>
      <c r="AE11" s="609"/>
      <c r="AF11" s="609"/>
      <c r="AG11" s="609"/>
      <c r="AH11" s="609"/>
      <c r="AI11" s="609"/>
      <c r="AJ11" s="609"/>
      <c r="AK11" s="610"/>
      <c r="AL11" s="611">
        <v>5.5</v>
      </c>
      <c r="AM11" s="612"/>
      <c r="AN11" s="612"/>
      <c r="AO11" s="648"/>
      <c r="AP11" s="605" t="s">
        <v>235</v>
      </c>
      <c r="AQ11" s="606"/>
      <c r="AR11" s="606"/>
      <c r="AS11" s="606"/>
      <c r="AT11" s="606"/>
      <c r="AU11" s="606"/>
      <c r="AV11" s="606"/>
      <c r="AW11" s="606"/>
      <c r="AX11" s="606"/>
      <c r="AY11" s="606"/>
      <c r="AZ11" s="606"/>
      <c r="BA11" s="606"/>
      <c r="BB11" s="606"/>
      <c r="BC11" s="606"/>
      <c r="BD11" s="606"/>
      <c r="BE11" s="606"/>
      <c r="BF11" s="607"/>
      <c r="BG11" s="608">
        <v>10472</v>
      </c>
      <c r="BH11" s="609"/>
      <c r="BI11" s="609"/>
      <c r="BJ11" s="609"/>
      <c r="BK11" s="609"/>
      <c r="BL11" s="609"/>
      <c r="BM11" s="609"/>
      <c r="BN11" s="610"/>
      <c r="BO11" s="646">
        <v>1.9</v>
      </c>
      <c r="BP11" s="646"/>
      <c r="BQ11" s="646"/>
      <c r="BR11" s="646"/>
      <c r="BS11" s="647" t="s">
        <v>122</v>
      </c>
      <c r="BT11" s="647"/>
      <c r="BU11" s="647"/>
      <c r="BV11" s="647"/>
      <c r="BW11" s="647"/>
      <c r="BX11" s="647"/>
      <c r="BY11" s="647"/>
      <c r="BZ11" s="647"/>
      <c r="CA11" s="647"/>
      <c r="CB11" s="685"/>
      <c r="CD11" s="605" t="s">
        <v>236</v>
      </c>
      <c r="CE11" s="606"/>
      <c r="CF11" s="606"/>
      <c r="CG11" s="606"/>
      <c r="CH11" s="606"/>
      <c r="CI11" s="606"/>
      <c r="CJ11" s="606"/>
      <c r="CK11" s="606"/>
      <c r="CL11" s="606"/>
      <c r="CM11" s="606"/>
      <c r="CN11" s="606"/>
      <c r="CO11" s="606"/>
      <c r="CP11" s="606"/>
      <c r="CQ11" s="607"/>
      <c r="CR11" s="608">
        <v>231191</v>
      </c>
      <c r="CS11" s="609"/>
      <c r="CT11" s="609"/>
      <c r="CU11" s="609"/>
      <c r="CV11" s="609"/>
      <c r="CW11" s="609"/>
      <c r="CX11" s="609"/>
      <c r="CY11" s="610"/>
      <c r="CZ11" s="646">
        <v>5.3</v>
      </c>
      <c r="DA11" s="646"/>
      <c r="DB11" s="646"/>
      <c r="DC11" s="646"/>
      <c r="DD11" s="614">
        <v>73769</v>
      </c>
      <c r="DE11" s="609"/>
      <c r="DF11" s="609"/>
      <c r="DG11" s="609"/>
      <c r="DH11" s="609"/>
      <c r="DI11" s="609"/>
      <c r="DJ11" s="609"/>
      <c r="DK11" s="609"/>
      <c r="DL11" s="609"/>
      <c r="DM11" s="609"/>
      <c r="DN11" s="609"/>
      <c r="DO11" s="609"/>
      <c r="DP11" s="610"/>
      <c r="DQ11" s="614">
        <v>130720</v>
      </c>
      <c r="DR11" s="609"/>
      <c r="DS11" s="609"/>
      <c r="DT11" s="609"/>
      <c r="DU11" s="609"/>
      <c r="DV11" s="609"/>
      <c r="DW11" s="609"/>
      <c r="DX11" s="609"/>
      <c r="DY11" s="609"/>
      <c r="DZ11" s="609"/>
      <c r="EA11" s="609"/>
      <c r="EB11" s="609"/>
      <c r="EC11" s="645"/>
    </row>
    <row r="12" spans="2:143" ht="11.25" customHeight="1" x14ac:dyDescent="0.15">
      <c r="B12" s="605" t="s">
        <v>237</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238</v>
      </c>
      <c r="AQ12" s="606"/>
      <c r="AR12" s="606"/>
      <c r="AS12" s="606"/>
      <c r="AT12" s="606"/>
      <c r="AU12" s="606"/>
      <c r="AV12" s="606"/>
      <c r="AW12" s="606"/>
      <c r="AX12" s="606"/>
      <c r="AY12" s="606"/>
      <c r="AZ12" s="606"/>
      <c r="BA12" s="606"/>
      <c r="BB12" s="606"/>
      <c r="BC12" s="606"/>
      <c r="BD12" s="606"/>
      <c r="BE12" s="606"/>
      <c r="BF12" s="607"/>
      <c r="BG12" s="608">
        <v>220949</v>
      </c>
      <c r="BH12" s="609"/>
      <c r="BI12" s="609"/>
      <c r="BJ12" s="609"/>
      <c r="BK12" s="609"/>
      <c r="BL12" s="609"/>
      <c r="BM12" s="609"/>
      <c r="BN12" s="610"/>
      <c r="BO12" s="646">
        <v>41</v>
      </c>
      <c r="BP12" s="646"/>
      <c r="BQ12" s="646"/>
      <c r="BR12" s="646"/>
      <c r="BS12" s="647" t="s">
        <v>122</v>
      </c>
      <c r="BT12" s="647"/>
      <c r="BU12" s="647"/>
      <c r="BV12" s="647"/>
      <c r="BW12" s="647"/>
      <c r="BX12" s="647"/>
      <c r="BY12" s="647"/>
      <c r="BZ12" s="647"/>
      <c r="CA12" s="647"/>
      <c r="CB12" s="685"/>
      <c r="CD12" s="605" t="s">
        <v>239</v>
      </c>
      <c r="CE12" s="606"/>
      <c r="CF12" s="606"/>
      <c r="CG12" s="606"/>
      <c r="CH12" s="606"/>
      <c r="CI12" s="606"/>
      <c r="CJ12" s="606"/>
      <c r="CK12" s="606"/>
      <c r="CL12" s="606"/>
      <c r="CM12" s="606"/>
      <c r="CN12" s="606"/>
      <c r="CO12" s="606"/>
      <c r="CP12" s="606"/>
      <c r="CQ12" s="607"/>
      <c r="CR12" s="608">
        <v>70784</v>
      </c>
      <c r="CS12" s="609"/>
      <c r="CT12" s="609"/>
      <c r="CU12" s="609"/>
      <c r="CV12" s="609"/>
      <c r="CW12" s="609"/>
      <c r="CX12" s="609"/>
      <c r="CY12" s="610"/>
      <c r="CZ12" s="646">
        <v>1.6</v>
      </c>
      <c r="DA12" s="646"/>
      <c r="DB12" s="646"/>
      <c r="DC12" s="646"/>
      <c r="DD12" s="614" t="s">
        <v>122</v>
      </c>
      <c r="DE12" s="609"/>
      <c r="DF12" s="609"/>
      <c r="DG12" s="609"/>
      <c r="DH12" s="609"/>
      <c r="DI12" s="609"/>
      <c r="DJ12" s="609"/>
      <c r="DK12" s="609"/>
      <c r="DL12" s="609"/>
      <c r="DM12" s="609"/>
      <c r="DN12" s="609"/>
      <c r="DO12" s="609"/>
      <c r="DP12" s="610"/>
      <c r="DQ12" s="614">
        <v>68623</v>
      </c>
      <c r="DR12" s="609"/>
      <c r="DS12" s="609"/>
      <c r="DT12" s="609"/>
      <c r="DU12" s="609"/>
      <c r="DV12" s="609"/>
      <c r="DW12" s="609"/>
      <c r="DX12" s="609"/>
      <c r="DY12" s="609"/>
      <c r="DZ12" s="609"/>
      <c r="EA12" s="609"/>
      <c r="EB12" s="609"/>
      <c r="EC12" s="645"/>
    </row>
    <row r="13" spans="2:143" ht="11.25" customHeight="1" x14ac:dyDescent="0.15">
      <c r="B13" s="605" t="s">
        <v>240</v>
      </c>
      <c r="C13" s="606"/>
      <c r="D13" s="606"/>
      <c r="E13" s="606"/>
      <c r="F13" s="606"/>
      <c r="G13" s="606"/>
      <c r="H13" s="606"/>
      <c r="I13" s="606"/>
      <c r="J13" s="606"/>
      <c r="K13" s="606"/>
      <c r="L13" s="606"/>
      <c r="M13" s="606"/>
      <c r="N13" s="606"/>
      <c r="O13" s="606"/>
      <c r="P13" s="606"/>
      <c r="Q13" s="607"/>
      <c r="R13" s="608">
        <v>202</v>
      </c>
      <c r="S13" s="609"/>
      <c r="T13" s="609"/>
      <c r="U13" s="609"/>
      <c r="V13" s="609"/>
      <c r="W13" s="609"/>
      <c r="X13" s="609"/>
      <c r="Y13" s="610"/>
      <c r="Z13" s="646">
        <v>0</v>
      </c>
      <c r="AA13" s="646"/>
      <c r="AB13" s="646"/>
      <c r="AC13" s="646"/>
      <c r="AD13" s="647">
        <v>202</v>
      </c>
      <c r="AE13" s="647"/>
      <c r="AF13" s="647"/>
      <c r="AG13" s="647"/>
      <c r="AH13" s="647"/>
      <c r="AI13" s="647"/>
      <c r="AJ13" s="647"/>
      <c r="AK13" s="647"/>
      <c r="AL13" s="611">
        <v>0</v>
      </c>
      <c r="AM13" s="612"/>
      <c r="AN13" s="612"/>
      <c r="AO13" s="648"/>
      <c r="AP13" s="605" t="s">
        <v>241</v>
      </c>
      <c r="AQ13" s="606"/>
      <c r="AR13" s="606"/>
      <c r="AS13" s="606"/>
      <c r="AT13" s="606"/>
      <c r="AU13" s="606"/>
      <c r="AV13" s="606"/>
      <c r="AW13" s="606"/>
      <c r="AX13" s="606"/>
      <c r="AY13" s="606"/>
      <c r="AZ13" s="606"/>
      <c r="BA13" s="606"/>
      <c r="BB13" s="606"/>
      <c r="BC13" s="606"/>
      <c r="BD13" s="606"/>
      <c r="BE13" s="606"/>
      <c r="BF13" s="607"/>
      <c r="BG13" s="608">
        <v>220137</v>
      </c>
      <c r="BH13" s="609"/>
      <c r="BI13" s="609"/>
      <c r="BJ13" s="609"/>
      <c r="BK13" s="609"/>
      <c r="BL13" s="609"/>
      <c r="BM13" s="609"/>
      <c r="BN13" s="610"/>
      <c r="BO13" s="646">
        <v>40.799999999999997</v>
      </c>
      <c r="BP13" s="646"/>
      <c r="BQ13" s="646"/>
      <c r="BR13" s="646"/>
      <c r="BS13" s="647" t="s">
        <v>122</v>
      </c>
      <c r="BT13" s="647"/>
      <c r="BU13" s="647"/>
      <c r="BV13" s="647"/>
      <c r="BW13" s="647"/>
      <c r="BX13" s="647"/>
      <c r="BY13" s="647"/>
      <c r="BZ13" s="647"/>
      <c r="CA13" s="647"/>
      <c r="CB13" s="685"/>
      <c r="CD13" s="605" t="s">
        <v>242</v>
      </c>
      <c r="CE13" s="606"/>
      <c r="CF13" s="606"/>
      <c r="CG13" s="606"/>
      <c r="CH13" s="606"/>
      <c r="CI13" s="606"/>
      <c r="CJ13" s="606"/>
      <c r="CK13" s="606"/>
      <c r="CL13" s="606"/>
      <c r="CM13" s="606"/>
      <c r="CN13" s="606"/>
      <c r="CO13" s="606"/>
      <c r="CP13" s="606"/>
      <c r="CQ13" s="607"/>
      <c r="CR13" s="608">
        <v>640216</v>
      </c>
      <c r="CS13" s="609"/>
      <c r="CT13" s="609"/>
      <c r="CU13" s="609"/>
      <c r="CV13" s="609"/>
      <c r="CW13" s="609"/>
      <c r="CX13" s="609"/>
      <c r="CY13" s="610"/>
      <c r="CZ13" s="646">
        <v>14.6</v>
      </c>
      <c r="DA13" s="646"/>
      <c r="DB13" s="646"/>
      <c r="DC13" s="646"/>
      <c r="DD13" s="614">
        <v>391642</v>
      </c>
      <c r="DE13" s="609"/>
      <c r="DF13" s="609"/>
      <c r="DG13" s="609"/>
      <c r="DH13" s="609"/>
      <c r="DI13" s="609"/>
      <c r="DJ13" s="609"/>
      <c r="DK13" s="609"/>
      <c r="DL13" s="609"/>
      <c r="DM13" s="609"/>
      <c r="DN13" s="609"/>
      <c r="DO13" s="609"/>
      <c r="DP13" s="610"/>
      <c r="DQ13" s="614">
        <v>406192</v>
      </c>
      <c r="DR13" s="609"/>
      <c r="DS13" s="609"/>
      <c r="DT13" s="609"/>
      <c r="DU13" s="609"/>
      <c r="DV13" s="609"/>
      <c r="DW13" s="609"/>
      <c r="DX13" s="609"/>
      <c r="DY13" s="609"/>
      <c r="DZ13" s="609"/>
      <c r="EA13" s="609"/>
      <c r="EB13" s="609"/>
      <c r="EC13" s="645"/>
    </row>
    <row r="14" spans="2:143" ht="11.25" customHeight="1" x14ac:dyDescent="0.15">
      <c r="B14" s="605" t="s">
        <v>243</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244</v>
      </c>
      <c r="AQ14" s="606"/>
      <c r="AR14" s="606"/>
      <c r="AS14" s="606"/>
      <c r="AT14" s="606"/>
      <c r="AU14" s="606"/>
      <c r="AV14" s="606"/>
      <c r="AW14" s="606"/>
      <c r="AX14" s="606"/>
      <c r="AY14" s="606"/>
      <c r="AZ14" s="606"/>
      <c r="BA14" s="606"/>
      <c r="BB14" s="606"/>
      <c r="BC14" s="606"/>
      <c r="BD14" s="606"/>
      <c r="BE14" s="606"/>
      <c r="BF14" s="607"/>
      <c r="BG14" s="608">
        <v>31783</v>
      </c>
      <c r="BH14" s="609"/>
      <c r="BI14" s="609"/>
      <c r="BJ14" s="609"/>
      <c r="BK14" s="609"/>
      <c r="BL14" s="609"/>
      <c r="BM14" s="609"/>
      <c r="BN14" s="610"/>
      <c r="BO14" s="646">
        <v>5.9</v>
      </c>
      <c r="BP14" s="646"/>
      <c r="BQ14" s="646"/>
      <c r="BR14" s="646"/>
      <c r="BS14" s="647" t="s">
        <v>122</v>
      </c>
      <c r="BT14" s="647"/>
      <c r="BU14" s="647"/>
      <c r="BV14" s="647"/>
      <c r="BW14" s="647"/>
      <c r="BX14" s="647"/>
      <c r="BY14" s="647"/>
      <c r="BZ14" s="647"/>
      <c r="CA14" s="647"/>
      <c r="CB14" s="685"/>
      <c r="CD14" s="605" t="s">
        <v>245</v>
      </c>
      <c r="CE14" s="606"/>
      <c r="CF14" s="606"/>
      <c r="CG14" s="606"/>
      <c r="CH14" s="606"/>
      <c r="CI14" s="606"/>
      <c r="CJ14" s="606"/>
      <c r="CK14" s="606"/>
      <c r="CL14" s="606"/>
      <c r="CM14" s="606"/>
      <c r="CN14" s="606"/>
      <c r="CO14" s="606"/>
      <c r="CP14" s="606"/>
      <c r="CQ14" s="607"/>
      <c r="CR14" s="608">
        <v>220267</v>
      </c>
      <c r="CS14" s="609"/>
      <c r="CT14" s="609"/>
      <c r="CU14" s="609"/>
      <c r="CV14" s="609"/>
      <c r="CW14" s="609"/>
      <c r="CX14" s="609"/>
      <c r="CY14" s="610"/>
      <c r="CZ14" s="646">
        <v>5</v>
      </c>
      <c r="DA14" s="646"/>
      <c r="DB14" s="646"/>
      <c r="DC14" s="646"/>
      <c r="DD14" s="614">
        <v>67267</v>
      </c>
      <c r="DE14" s="609"/>
      <c r="DF14" s="609"/>
      <c r="DG14" s="609"/>
      <c r="DH14" s="609"/>
      <c r="DI14" s="609"/>
      <c r="DJ14" s="609"/>
      <c r="DK14" s="609"/>
      <c r="DL14" s="609"/>
      <c r="DM14" s="609"/>
      <c r="DN14" s="609"/>
      <c r="DO14" s="609"/>
      <c r="DP14" s="610"/>
      <c r="DQ14" s="614">
        <v>151928</v>
      </c>
      <c r="DR14" s="609"/>
      <c r="DS14" s="609"/>
      <c r="DT14" s="609"/>
      <c r="DU14" s="609"/>
      <c r="DV14" s="609"/>
      <c r="DW14" s="609"/>
      <c r="DX14" s="609"/>
      <c r="DY14" s="609"/>
      <c r="DZ14" s="609"/>
      <c r="EA14" s="609"/>
      <c r="EB14" s="609"/>
      <c r="EC14" s="645"/>
    </row>
    <row r="15" spans="2:143" ht="11.25" customHeight="1" x14ac:dyDescent="0.15">
      <c r="B15" s="605" t="s">
        <v>246</v>
      </c>
      <c r="C15" s="606"/>
      <c r="D15" s="606"/>
      <c r="E15" s="606"/>
      <c r="F15" s="606"/>
      <c r="G15" s="606"/>
      <c r="H15" s="606"/>
      <c r="I15" s="606"/>
      <c r="J15" s="606"/>
      <c r="K15" s="606"/>
      <c r="L15" s="606"/>
      <c r="M15" s="606"/>
      <c r="N15" s="606"/>
      <c r="O15" s="606"/>
      <c r="P15" s="606"/>
      <c r="Q15" s="607"/>
      <c r="R15" s="608">
        <v>4145</v>
      </c>
      <c r="S15" s="609"/>
      <c r="T15" s="609"/>
      <c r="U15" s="609"/>
      <c r="V15" s="609"/>
      <c r="W15" s="609"/>
      <c r="X15" s="609"/>
      <c r="Y15" s="610"/>
      <c r="Z15" s="646">
        <v>0.1</v>
      </c>
      <c r="AA15" s="646"/>
      <c r="AB15" s="646"/>
      <c r="AC15" s="646"/>
      <c r="AD15" s="647">
        <v>4145</v>
      </c>
      <c r="AE15" s="647"/>
      <c r="AF15" s="647"/>
      <c r="AG15" s="647"/>
      <c r="AH15" s="647"/>
      <c r="AI15" s="647"/>
      <c r="AJ15" s="647"/>
      <c r="AK15" s="647"/>
      <c r="AL15" s="611">
        <v>0.2</v>
      </c>
      <c r="AM15" s="612"/>
      <c r="AN15" s="612"/>
      <c r="AO15" s="648"/>
      <c r="AP15" s="605" t="s">
        <v>247</v>
      </c>
      <c r="AQ15" s="606"/>
      <c r="AR15" s="606"/>
      <c r="AS15" s="606"/>
      <c r="AT15" s="606"/>
      <c r="AU15" s="606"/>
      <c r="AV15" s="606"/>
      <c r="AW15" s="606"/>
      <c r="AX15" s="606"/>
      <c r="AY15" s="606"/>
      <c r="AZ15" s="606"/>
      <c r="BA15" s="606"/>
      <c r="BB15" s="606"/>
      <c r="BC15" s="606"/>
      <c r="BD15" s="606"/>
      <c r="BE15" s="606"/>
      <c r="BF15" s="607"/>
      <c r="BG15" s="608">
        <v>34290</v>
      </c>
      <c r="BH15" s="609"/>
      <c r="BI15" s="609"/>
      <c r="BJ15" s="609"/>
      <c r="BK15" s="609"/>
      <c r="BL15" s="609"/>
      <c r="BM15" s="609"/>
      <c r="BN15" s="610"/>
      <c r="BO15" s="646">
        <v>6.4</v>
      </c>
      <c r="BP15" s="646"/>
      <c r="BQ15" s="646"/>
      <c r="BR15" s="646"/>
      <c r="BS15" s="647" t="s">
        <v>122</v>
      </c>
      <c r="BT15" s="647"/>
      <c r="BU15" s="647"/>
      <c r="BV15" s="647"/>
      <c r="BW15" s="647"/>
      <c r="BX15" s="647"/>
      <c r="BY15" s="647"/>
      <c r="BZ15" s="647"/>
      <c r="CA15" s="647"/>
      <c r="CB15" s="685"/>
      <c r="CD15" s="605" t="s">
        <v>248</v>
      </c>
      <c r="CE15" s="606"/>
      <c r="CF15" s="606"/>
      <c r="CG15" s="606"/>
      <c r="CH15" s="606"/>
      <c r="CI15" s="606"/>
      <c r="CJ15" s="606"/>
      <c r="CK15" s="606"/>
      <c r="CL15" s="606"/>
      <c r="CM15" s="606"/>
      <c r="CN15" s="606"/>
      <c r="CO15" s="606"/>
      <c r="CP15" s="606"/>
      <c r="CQ15" s="607"/>
      <c r="CR15" s="608">
        <v>443409</v>
      </c>
      <c r="CS15" s="609"/>
      <c r="CT15" s="609"/>
      <c r="CU15" s="609"/>
      <c r="CV15" s="609"/>
      <c r="CW15" s="609"/>
      <c r="CX15" s="609"/>
      <c r="CY15" s="610"/>
      <c r="CZ15" s="646">
        <v>10.1</v>
      </c>
      <c r="DA15" s="646"/>
      <c r="DB15" s="646"/>
      <c r="DC15" s="646"/>
      <c r="DD15" s="614">
        <v>94782</v>
      </c>
      <c r="DE15" s="609"/>
      <c r="DF15" s="609"/>
      <c r="DG15" s="609"/>
      <c r="DH15" s="609"/>
      <c r="DI15" s="609"/>
      <c r="DJ15" s="609"/>
      <c r="DK15" s="609"/>
      <c r="DL15" s="609"/>
      <c r="DM15" s="609"/>
      <c r="DN15" s="609"/>
      <c r="DO15" s="609"/>
      <c r="DP15" s="610"/>
      <c r="DQ15" s="614">
        <v>310364</v>
      </c>
      <c r="DR15" s="609"/>
      <c r="DS15" s="609"/>
      <c r="DT15" s="609"/>
      <c r="DU15" s="609"/>
      <c r="DV15" s="609"/>
      <c r="DW15" s="609"/>
      <c r="DX15" s="609"/>
      <c r="DY15" s="609"/>
      <c r="DZ15" s="609"/>
      <c r="EA15" s="609"/>
      <c r="EB15" s="609"/>
      <c r="EC15" s="645"/>
    </row>
    <row r="16" spans="2:143" ht="11.25" customHeight="1" x14ac:dyDescent="0.15">
      <c r="B16" s="605" t="s">
        <v>249</v>
      </c>
      <c r="C16" s="606"/>
      <c r="D16" s="606"/>
      <c r="E16" s="606"/>
      <c r="F16" s="606"/>
      <c r="G16" s="606"/>
      <c r="H16" s="606"/>
      <c r="I16" s="606"/>
      <c r="J16" s="606"/>
      <c r="K16" s="606"/>
      <c r="L16" s="606"/>
      <c r="M16" s="606"/>
      <c r="N16" s="606"/>
      <c r="O16" s="606"/>
      <c r="P16" s="606"/>
      <c r="Q16" s="607"/>
      <c r="R16" s="608">
        <v>11780</v>
      </c>
      <c r="S16" s="609"/>
      <c r="T16" s="609"/>
      <c r="U16" s="609"/>
      <c r="V16" s="609"/>
      <c r="W16" s="609"/>
      <c r="X16" s="609"/>
      <c r="Y16" s="610"/>
      <c r="Z16" s="646">
        <v>0.2</v>
      </c>
      <c r="AA16" s="646"/>
      <c r="AB16" s="646"/>
      <c r="AC16" s="646"/>
      <c r="AD16" s="647">
        <v>11780</v>
      </c>
      <c r="AE16" s="647"/>
      <c r="AF16" s="647"/>
      <c r="AG16" s="647"/>
      <c r="AH16" s="647"/>
      <c r="AI16" s="647"/>
      <c r="AJ16" s="647"/>
      <c r="AK16" s="647"/>
      <c r="AL16" s="611">
        <v>0.4</v>
      </c>
      <c r="AM16" s="612"/>
      <c r="AN16" s="612"/>
      <c r="AO16" s="648"/>
      <c r="AP16" s="605" t="s">
        <v>250</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251</v>
      </c>
      <c r="CE16" s="606"/>
      <c r="CF16" s="606"/>
      <c r="CG16" s="606"/>
      <c r="CH16" s="606"/>
      <c r="CI16" s="606"/>
      <c r="CJ16" s="606"/>
      <c r="CK16" s="606"/>
      <c r="CL16" s="606"/>
      <c r="CM16" s="606"/>
      <c r="CN16" s="606"/>
      <c r="CO16" s="606"/>
      <c r="CP16" s="606"/>
      <c r="CQ16" s="607"/>
      <c r="CR16" s="608">
        <v>76883</v>
      </c>
      <c r="CS16" s="609"/>
      <c r="CT16" s="609"/>
      <c r="CU16" s="609"/>
      <c r="CV16" s="609"/>
      <c r="CW16" s="609"/>
      <c r="CX16" s="609"/>
      <c r="CY16" s="610"/>
      <c r="CZ16" s="646">
        <v>1.8</v>
      </c>
      <c r="DA16" s="646"/>
      <c r="DB16" s="646"/>
      <c r="DC16" s="646"/>
      <c r="DD16" s="614" t="s">
        <v>122</v>
      </c>
      <c r="DE16" s="609"/>
      <c r="DF16" s="609"/>
      <c r="DG16" s="609"/>
      <c r="DH16" s="609"/>
      <c r="DI16" s="609"/>
      <c r="DJ16" s="609"/>
      <c r="DK16" s="609"/>
      <c r="DL16" s="609"/>
      <c r="DM16" s="609"/>
      <c r="DN16" s="609"/>
      <c r="DO16" s="609"/>
      <c r="DP16" s="610"/>
      <c r="DQ16" s="614">
        <v>509</v>
      </c>
      <c r="DR16" s="609"/>
      <c r="DS16" s="609"/>
      <c r="DT16" s="609"/>
      <c r="DU16" s="609"/>
      <c r="DV16" s="609"/>
      <c r="DW16" s="609"/>
      <c r="DX16" s="609"/>
      <c r="DY16" s="609"/>
      <c r="DZ16" s="609"/>
      <c r="EA16" s="609"/>
      <c r="EB16" s="609"/>
      <c r="EC16" s="645"/>
    </row>
    <row r="17" spans="2:133" ht="11.25" customHeight="1" x14ac:dyDescent="0.15">
      <c r="B17" s="605" t="s">
        <v>252</v>
      </c>
      <c r="C17" s="606"/>
      <c r="D17" s="606"/>
      <c r="E17" s="606"/>
      <c r="F17" s="606"/>
      <c r="G17" s="606"/>
      <c r="H17" s="606"/>
      <c r="I17" s="606"/>
      <c r="J17" s="606"/>
      <c r="K17" s="606"/>
      <c r="L17" s="606"/>
      <c r="M17" s="606"/>
      <c r="N17" s="606"/>
      <c r="O17" s="606"/>
      <c r="P17" s="606"/>
      <c r="Q17" s="607"/>
      <c r="R17" s="608">
        <v>32332</v>
      </c>
      <c r="S17" s="609"/>
      <c r="T17" s="609"/>
      <c r="U17" s="609"/>
      <c r="V17" s="609"/>
      <c r="W17" s="609"/>
      <c r="X17" s="609"/>
      <c r="Y17" s="610"/>
      <c r="Z17" s="646">
        <v>0.6</v>
      </c>
      <c r="AA17" s="646"/>
      <c r="AB17" s="646"/>
      <c r="AC17" s="646"/>
      <c r="AD17" s="647">
        <v>32332</v>
      </c>
      <c r="AE17" s="647"/>
      <c r="AF17" s="647"/>
      <c r="AG17" s="647"/>
      <c r="AH17" s="647"/>
      <c r="AI17" s="647"/>
      <c r="AJ17" s="647"/>
      <c r="AK17" s="647"/>
      <c r="AL17" s="611">
        <v>1.2</v>
      </c>
      <c r="AM17" s="612"/>
      <c r="AN17" s="612"/>
      <c r="AO17" s="648"/>
      <c r="AP17" s="605" t="s">
        <v>253</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254</v>
      </c>
      <c r="CE17" s="606"/>
      <c r="CF17" s="606"/>
      <c r="CG17" s="606"/>
      <c r="CH17" s="606"/>
      <c r="CI17" s="606"/>
      <c r="CJ17" s="606"/>
      <c r="CK17" s="606"/>
      <c r="CL17" s="606"/>
      <c r="CM17" s="606"/>
      <c r="CN17" s="606"/>
      <c r="CO17" s="606"/>
      <c r="CP17" s="606"/>
      <c r="CQ17" s="607"/>
      <c r="CR17" s="608">
        <v>292249</v>
      </c>
      <c r="CS17" s="609"/>
      <c r="CT17" s="609"/>
      <c r="CU17" s="609"/>
      <c r="CV17" s="609"/>
      <c r="CW17" s="609"/>
      <c r="CX17" s="609"/>
      <c r="CY17" s="610"/>
      <c r="CZ17" s="646">
        <v>6.7</v>
      </c>
      <c r="DA17" s="646"/>
      <c r="DB17" s="646"/>
      <c r="DC17" s="646"/>
      <c r="DD17" s="614" t="s">
        <v>122</v>
      </c>
      <c r="DE17" s="609"/>
      <c r="DF17" s="609"/>
      <c r="DG17" s="609"/>
      <c r="DH17" s="609"/>
      <c r="DI17" s="609"/>
      <c r="DJ17" s="609"/>
      <c r="DK17" s="609"/>
      <c r="DL17" s="609"/>
      <c r="DM17" s="609"/>
      <c r="DN17" s="609"/>
      <c r="DO17" s="609"/>
      <c r="DP17" s="610"/>
      <c r="DQ17" s="614">
        <v>291298</v>
      </c>
      <c r="DR17" s="609"/>
      <c r="DS17" s="609"/>
      <c r="DT17" s="609"/>
      <c r="DU17" s="609"/>
      <c r="DV17" s="609"/>
      <c r="DW17" s="609"/>
      <c r="DX17" s="609"/>
      <c r="DY17" s="609"/>
      <c r="DZ17" s="609"/>
      <c r="EA17" s="609"/>
      <c r="EB17" s="609"/>
      <c r="EC17" s="645"/>
    </row>
    <row r="18" spans="2:133" ht="11.25" customHeight="1" x14ac:dyDescent="0.15">
      <c r="B18" s="605" t="s">
        <v>255</v>
      </c>
      <c r="C18" s="606"/>
      <c r="D18" s="606"/>
      <c r="E18" s="606"/>
      <c r="F18" s="606"/>
      <c r="G18" s="606"/>
      <c r="H18" s="606"/>
      <c r="I18" s="606"/>
      <c r="J18" s="606"/>
      <c r="K18" s="606"/>
      <c r="L18" s="606"/>
      <c r="M18" s="606"/>
      <c r="N18" s="606"/>
      <c r="O18" s="606"/>
      <c r="P18" s="606"/>
      <c r="Q18" s="607"/>
      <c r="R18" s="608">
        <v>5088</v>
      </c>
      <c r="S18" s="609"/>
      <c r="T18" s="609"/>
      <c r="U18" s="609"/>
      <c r="V18" s="609"/>
      <c r="W18" s="609"/>
      <c r="X18" s="609"/>
      <c r="Y18" s="610"/>
      <c r="Z18" s="646">
        <v>0.1</v>
      </c>
      <c r="AA18" s="646"/>
      <c r="AB18" s="646"/>
      <c r="AC18" s="646"/>
      <c r="AD18" s="647">
        <v>5088</v>
      </c>
      <c r="AE18" s="647"/>
      <c r="AF18" s="647"/>
      <c r="AG18" s="647"/>
      <c r="AH18" s="647"/>
      <c r="AI18" s="647"/>
      <c r="AJ18" s="647"/>
      <c r="AK18" s="647"/>
      <c r="AL18" s="611">
        <v>0.2</v>
      </c>
      <c r="AM18" s="612"/>
      <c r="AN18" s="612"/>
      <c r="AO18" s="648"/>
      <c r="AP18" s="605" t="s">
        <v>256</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257</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258</v>
      </c>
      <c r="C19" s="606"/>
      <c r="D19" s="606"/>
      <c r="E19" s="606"/>
      <c r="F19" s="606"/>
      <c r="G19" s="606"/>
      <c r="H19" s="606"/>
      <c r="I19" s="606"/>
      <c r="J19" s="606"/>
      <c r="K19" s="606"/>
      <c r="L19" s="606"/>
      <c r="M19" s="606"/>
      <c r="N19" s="606"/>
      <c r="O19" s="606"/>
      <c r="P19" s="606"/>
      <c r="Q19" s="607"/>
      <c r="R19" s="608">
        <v>26130</v>
      </c>
      <c r="S19" s="609"/>
      <c r="T19" s="609"/>
      <c r="U19" s="609"/>
      <c r="V19" s="609"/>
      <c r="W19" s="609"/>
      <c r="X19" s="609"/>
      <c r="Y19" s="610"/>
      <c r="Z19" s="646">
        <v>0.5</v>
      </c>
      <c r="AA19" s="646"/>
      <c r="AB19" s="646"/>
      <c r="AC19" s="646"/>
      <c r="AD19" s="647">
        <v>26130</v>
      </c>
      <c r="AE19" s="647"/>
      <c r="AF19" s="647"/>
      <c r="AG19" s="647"/>
      <c r="AH19" s="647"/>
      <c r="AI19" s="647"/>
      <c r="AJ19" s="647"/>
      <c r="AK19" s="647"/>
      <c r="AL19" s="611">
        <v>1</v>
      </c>
      <c r="AM19" s="612"/>
      <c r="AN19" s="612"/>
      <c r="AO19" s="648"/>
      <c r="AP19" s="605" t="s">
        <v>259</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5"/>
      <c r="CD19" s="605" t="s">
        <v>260</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261</v>
      </c>
      <c r="C20" s="676"/>
      <c r="D20" s="676"/>
      <c r="E20" s="676"/>
      <c r="F20" s="676"/>
      <c r="G20" s="676"/>
      <c r="H20" s="676"/>
      <c r="I20" s="676"/>
      <c r="J20" s="676"/>
      <c r="K20" s="676"/>
      <c r="L20" s="676"/>
      <c r="M20" s="676"/>
      <c r="N20" s="676"/>
      <c r="O20" s="676"/>
      <c r="P20" s="676"/>
      <c r="Q20" s="677"/>
      <c r="R20" s="608">
        <v>1114</v>
      </c>
      <c r="S20" s="609"/>
      <c r="T20" s="609"/>
      <c r="U20" s="609"/>
      <c r="V20" s="609"/>
      <c r="W20" s="609"/>
      <c r="X20" s="609"/>
      <c r="Y20" s="610"/>
      <c r="Z20" s="646">
        <v>0</v>
      </c>
      <c r="AA20" s="646"/>
      <c r="AB20" s="646"/>
      <c r="AC20" s="646"/>
      <c r="AD20" s="647">
        <v>1114</v>
      </c>
      <c r="AE20" s="647"/>
      <c r="AF20" s="647"/>
      <c r="AG20" s="647"/>
      <c r="AH20" s="647"/>
      <c r="AI20" s="647"/>
      <c r="AJ20" s="647"/>
      <c r="AK20" s="647"/>
      <c r="AL20" s="611">
        <v>0</v>
      </c>
      <c r="AM20" s="612"/>
      <c r="AN20" s="612"/>
      <c r="AO20" s="648"/>
      <c r="AP20" s="605" t="s">
        <v>262</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5"/>
      <c r="CD20" s="605" t="s">
        <v>263</v>
      </c>
      <c r="CE20" s="606"/>
      <c r="CF20" s="606"/>
      <c r="CG20" s="606"/>
      <c r="CH20" s="606"/>
      <c r="CI20" s="606"/>
      <c r="CJ20" s="606"/>
      <c r="CK20" s="606"/>
      <c r="CL20" s="606"/>
      <c r="CM20" s="606"/>
      <c r="CN20" s="606"/>
      <c r="CO20" s="606"/>
      <c r="CP20" s="606"/>
      <c r="CQ20" s="607"/>
      <c r="CR20" s="608">
        <v>4380110</v>
      </c>
      <c r="CS20" s="609"/>
      <c r="CT20" s="609"/>
      <c r="CU20" s="609"/>
      <c r="CV20" s="609"/>
      <c r="CW20" s="609"/>
      <c r="CX20" s="609"/>
      <c r="CY20" s="610"/>
      <c r="CZ20" s="646">
        <v>100</v>
      </c>
      <c r="DA20" s="646"/>
      <c r="DB20" s="646"/>
      <c r="DC20" s="646"/>
      <c r="DD20" s="614">
        <v>751500</v>
      </c>
      <c r="DE20" s="609"/>
      <c r="DF20" s="609"/>
      <c r="DG20" s="609"/>
      <c r="DH20" s="609"/>
      <c r="DI20" s="609"/>
      <c r="DJ20" s="609"/>
      <c r="DK20" s="609"/>
      <c r="DL20" s="609"/>
      <c r="DM20" s="609"/>
      <c r="DN20" s="609"/>
      <c r="DO20" s="609"/>
      <c r="DP20" s="610"/>
      <c r="DQ20" s="614">
        <v>3155834</v>
      </c>
      <c r="DR20" s="609"/>
      <c r="DS20" s="609"/>
      <c r="DT20" s="609"/>
      <c r="DU20" s="609"/>
      <c r="DV20" s="609"/>
      <c r="DW20" s="609"/>
      <c r="DX20" s="609"/>
      <c r="DY20" s="609"/>
      <c r="DZ20" s="609"/>
      <c r="EA20" s="609"/>
      <c r="EB20" s="609"/>
      <c r="EC20" s="645"/>
    </row>
    <row r="21" spans="2:133" ht="11.25" customHeight="1" x14ac:dyDescent="0.15">
      <c r="B21" s="605" t="s">
        <v>264</v>
      </c>
      <c r="C21" s="606"/>
      <c r="D21" s="606"/>
      <c r="E21" s="606"/>
      <c r="F21" s="606"/>
      <c r="G21" s="606"/>
      <c r="H21" s="606"/>
      <c r="I21" s="606"/>
      <c r="J21" s="606"/>
      <c r="K21" s="606"/>
      <c r="L21" s="606"/>
      <c r="M21" s="606"/>
      <c r="N21" s="606"/>
      <c r="O21" s="606"/>
      <c r="P21" s="606"/>
      <c r="Q21" s="607"/>
      <c r="R21" s="608">
        <v>2172081</v>
      </c>
      <c r="S21" s="609"/>
      <c r="T21" s="609"/>
      <c r="U21" s="609"/>
      <c r="V21" s="609"/>
      <c r="W21" s="609"/>
      <c r="X21" s="609"/>
      <c r="Y21" s="610"/>
      <c r="Z21" s="646">
        <v>43.6</v>
      </c>
      <c r="AA21" s="646"/>
      <c r="AB21" s="646"/>
      <c r="AC21" s="646"/>
      <c r="AD21" s="647">
        <v>1933591</v>
      </c>
      <c r="AE21" s="647"/>
      <c r="AF21" s="647"/>
      <c r="AG21" s="647"/>
      <c r="AH21" s="647"/>
      <c r="AI21" s="647"/>
      <c r="AJ21" s="647"/>
      <c r="AK21" s="647"/>
      <c r="AL21" s="611">
        <v>70.900000000000006</v>
      </c>
      <c r="AM21" s="612"/>
      <c r="AN21" s="612"/>
      <c r="AO21" s="648"/>
      <c r="AP21" s="605" t="s">
        <v>265</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266</v>
      </c>
      <c r="C22" s="606"/>
      <c r="D22" s="606"/>
      <c r="E22" s="606"/>
      <c r="F22" s="606"/>
      <c r="G22" s="606"/>
      <c r="H22" s="606"/>
      <c r="I22" s="606"/>
      <c r="J22" s="606"/>
      <c r="K22" s="606"/>
      <c r="L22" s="606"/>
      <c r="M22" s="606"/>
      <c r="N22" s="606"/>
      <c r="O22" s="606"/>
      <c r="P22" s="606"/>
      <c r="Q22" s="607"/>
      <c r="R22" s="608">
        <v>1933591</v>
      </c>
      <c r="S22" s="609"/>
      <c r="T22" s="609"/>
      <c r="U22" s="609"/>
      <c r="V22" s="609"/>
      <c r="W22" s="609"/>
      <c r="X22" s="609"/>
      <c r="Y22" s="610"/>
      <c r="Z22" s="646">
        <v>38.9</v>
      </c>
      <c r="AA22" s="646"/>
      <c r="AB22" s="646"/>
      <c r="AC22" s="646"/>
      <c r="AD22" s="647">
        <v>1933591</v>
      </c>
      <c r="AE22" s="647"/>
      <c r="AF22" s="647"/>
      <c r="AG22" s="647"/>
      <c r="AH22" s="647"/>
      <c r="AI22" s="647"/>
      <c r="AJ22" s="647"/>
      <c r="AK22" s="647"/>
      <c r="AL22" s="611">
        <v>70.900000000000006</v>
      </c>
      <c r="AM22" s="612"/>
      <c r="AN22" s="612"/>
      <c r="AO22" s="648"/>
      <c r="AP22" s="605" t="s">
        <v>267</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268</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269</v>
      </c>
      <c r="C23" s="606"/>
      <c r="D23" s="606"/>
      <c r="E23" s="606"/>
      <c r="F23" s="606"/>
      <c r="G23" s="606"/>
      <c r="H23" s="606"/>
      <c r="I23" s="606"/>
      <c r="J23" s="606"/>
      <c r="K23" s="606"/>
      <c r="L23" s="606"/>
      <c r="M23" s="606"/>
      <c r="N23" s="606"/>
      <c r="O23" s="606"/>
      <c r="P23" s="606"/>
      <c r="Q23" s="607"/>
      <c r="R23" s="608">
        <v>238485</v>
      </c>
      <c r="S23" s="609"/>
      <c r="T23" s="609"/>
      <c r="U23" s="609"/>
      <c r="V23" s="609"/>
      <c r="W23" s="609"/>
      <c r="X23" s="609"/>
      <c r="Y23" s="610"/>
      <c r="Z23" s="646">
        <v>4.8</v>
      </c>
      <c r="AA23" s="646"/>
      <c r="AB23" s="646"/>
      <c r="AC23" s="646"/>
      <c r="AD23" s="647" t="s">
        <v>122</v>
      </c>
      <c r="AE23" s="647"/>
      <c r="AF23" s="647"/>
      <c r="AG23" s="647"/>
      <c r="AH23" s="647"/>
      <c r="AI23" s="647"/>
      <c r="AJ23" s="647"/>
      <c r="AK23" s="647"/>
      <c r="AL23" s="611" t="s">
        <v>122</v>
      </c>
      <c r="AM23" s="612"/>
      <c r="AN23" s="612"/>
      <c r="AO23" s="648"/>
      <c r="AP23" s="605" t="s">
        <v>270</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5"/>
      <c r="CD23" s="660" t="s">
        <v>210</v>
      </c>
      <c r="CE23" s="661"/>
      <c r="CF23" s="661"/>
      <c r="CG23" s="661"/>
      <c r="CH23" s="661"/>
      <c r="CI23" s="661"/>
      <c r="CJ23" s="661"/>
      <c r="CK23" s="661"/>
      <c r="CL23" s="661"/>
      <c r="CM23" s="661"/>
      <c r="CN23" s="661"/>
      <c r="CO23" s="661"/>
      <c r="CP23" s="661"/>
      <c r="CQ23" s="662"/>
      <c r="CR23" s="660" t="s">
        <v>271</v>
      </c>
      <c r="CS23" s="661"/>
      <c r="CT23" s="661"/>
      <c r="CU23" s="661"/>
      <c r="CV23" s="661"/>
      <c r="CW23" s="661"/>
      <c r="CX23" s="661"/>
      <c r="CY23" s="662"/>
      <c r="CZ23" s="660" t="s">
        <v>272</v>
      </c>
      <c r="DA23" s="661"/>
      <c r="DB23" s="661"/>
      <c r="DC23" s="662"/>
      <c r="DD23" s="660" t="s">
        <v>273</v>
      </c>
      <c r="DE23" s="661"/>
      <c r="DF23" s="661"/>
      <c r="DG23" s="661"/>
      <c r="DH23" s="661"/>
      <c r="DI23" s="661"/>
      <c r="DJ23" s="661"/>
      <c r="DK23" s="662"/>
      <c r="DL23" s="698" t="s">
        <v>274</v>
      </c>
      <c r="DM23" s="699"/>
      <c r="DN23" s="699"/>
      <c r="DO23" s="699"/>
      <c r="DP23" s="699"/>
      <c r="DQ23" s="699"/>
      <c r="DR23" s="699"/>
      <c r="DS23" s="699"/>
      <c r="DT23" s="699"/>
      <c r="DU23" s="699"/>
      <c r="DV23" s="700"/>
      <c r="DW23" s="660" t="s">
        <v>275</v>
      </c>
      <c r="DX23" s="661"/>
      <c r="DY23" s="661"/>
      <c r="DZ23" s="661"/>
      <c r="EA23" s="661"/>
      <c r="EB23" s="661"/>
      <c r="EC23" s="662"/>
    </row>
    <row r="24" spans="2:133" ht="11.25" customHeight="1" x14ac:dyDescent="0.15">
      <c r="B24" s="605" t="s">
        <v>276</v>
      </c>
      <c r="C24" s="606"/>
      <c r="D24" s="606"/>
      <c r="E24" s="606"/>
      <c r="F24" s="606"/>
      <c r="G24" s="606"/>
      <c r="H24" s="606"/>
      <c r="I24" s="606"/>
      <c r="J24" s="606"/>
      <c r="K24" s="606"/>
      <c r="L24" s="606"/>
      <c r="M24" s="606"/>
      <c r="N24" s="606"/>
      <c r="O24" s="606"/>
      <c r="P24" s="606"/>
      <c r="Q24" s="607"/>
      <c r="R24" s="608">
        <v>5</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277</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278</v>
      </c>
      <c r="CE24" s="667"/>
      <c r="CF24" s="667"/>
      <c r="CG24" s="667"/>
      <c r="CH24" s="667"/>
      <c r="CI24" s="667"/>
      <c r="CJ24" s="667"/>
      <c r="CK24" s="667"/>
      <c r="CL24" s="667"/>
      <c r="CM24" s="667"/>
      <c r="CN24" s="667"/>
      <c r="CO24" s="667"/>
      <c r="CP24" s="667"/>
      <c r="CQ24" s="668"/>
      <c r="CR24" s="663">
        <v>1601322</v>
      </c>
      <c r="CS24" s="664"/>
      <c r="CT24" s="664"/>
      <c r="CU24" s="664"/>
      <c r="CV24" s="664"/>
      <c r="CW24" s="664"/>
      <c r="CX24" s="664"/>
      <c r="CY24" s="689"/>
      <c r="CZ24" s="690">
        <v>36.6</v>
      </c>
      <c r="DA24" s="672"/>
      <c r="DB24" s="672"/>
      <c r="DC24" s="692"/>
      <c r="DD24" s="688">
        <v>1231279</v>
      </c>
      <c r="DE24" s="664"/>
      <c r="DF24" s="664"/>
      <c r="DG24" s="664"/>
      <c r="DH24" s="664"/>
      <c r="DI24" s="664"/>
      <c r="DJ24" s="664"/>
      <c r="DK24" s="689"/>
      <c r="DL24" s="688">
        <v>1171677</v>
      </c>
      <c r="DM24" s="664"/>
      <c r="DN24" s="664"/>
      <c r="DO24" s="664"/>
      <c r="DP24" s="664"/>
      <c r="DQ24" s="664"/>
      <c r="DR24" s="664"/>
      <c r="DS24" s="664"/>
      <c r="DT24" s="664"/>
      <c r="DU24" s="664"/>
      <c r="DV24" s="689"/>
      <c r="DW24" s="690">
        <v>42.9</v>
      </c>
      <c r="DX24" s="672"/>
      <c r="DY24" s="672"/>
      <c r="DZ24" s="672"/>
      <c r="EA24" s="672"/>
      <c r="EB24" s="672"/>
      <c r="EC24" s="691"/>
    </row>
    <row r="25" spans="2:133" ht="11.25" customHeight="1" x14ac:dyDescent="0.15">
      <c r="B25" s="605" t="s">
        <v>279</v>
      </c>
      <c r="C25" s="606"/>
      <c r="D25" s="606"/>
      <c r="E25" s="606"/>
      <c r="F25" s="606"/>
      <c r="G25" s="606"/>
      <c r="H25" s="606"/>
      <c r="I25" s="606"/>
      <c r="J25" s="606"/>
      <c r="K25" s="606"/>
      <c r="L25" s="606"/>
      <c r="M25" s="606"/>
      <c r="N25" s="606"/>
      <c r="O25" s="606"/>
      <c r="P25" s="606"/>
      <c r="Q25" s="607"/>
      <c r="R25" s="608">
        <v>2966276</v>
      </c>
      <c r="S25" s="609"/>
      <c r="T25" s="609"/>
      <c r="U25" s="609"/>
      <c r="V25" s="609"/>
      <c r="W25" s="609"/>
      <c r="X25" s="609"/>
      <c r="Y25" s="610"/>
      <c r="Z25" s="646">
        <v>59.6</v>
      </c>
      <c r="AA25" s="646"/>
      <c r="AB25" s="646"/>
      <c r="AC25" s="646"/>
      <c r="AD25" s="647">
        <v>2727786</v>
      </c>
      <c r="AE25" s="647"/>
      <c r="AF25" s="647"/>
      <c r="AG25" s="647"/>
      <c r="AH25" s="647"/>
      <c r="AI25" s="647"/>
      <c r="AJ25" s="647"/>
      <c r="AK25" s="647"/>
      <c r="AL25" s="611">
        <v>100</v>
      </c>
      <c r="AM25" s="612"/>
      <c r="AN25" s="612"/>
      <c r="AO25" s="648"/>
      <c r="AP25" s="605" t="s">
        <v>280</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281</v>
      </c>
      <c r="CE25" s="606"/>
      <c r="CF25" s="606"/>
      <c r="CG25" s="606"/>
      <c r="CH25" s="606"/>
      <c r="CI25" s="606"/>
      <c r="CJ25" s="606"/>
      <c r="CK25" s="606"/>
      <c r="CL25" s="606"/>
      <c r="CM25" s="606"/>
      <c r="CN25" s="606"/>
      <c r="CO25" s="606"/>
      <c r="CP25" s="606"/>
      <c r="CQ25" s="607"/>
      <c r="CR25" s="608">
        <v>805123</v>
      </c>
      <c r="CS25" s="621"/>
      <c r="CT25" s="621"/>
      <c r="CU25" s="621"/>
      <c r="CV25" s="621"/>
      <c r="CW25" s="621"/>
      <c r="CX25" s="621"/>
      <c r="CY25" s="622"/>
      <c r="CZ25" s="611">
        <v>18.399999999999999</v>
      </c>
      <c r="DA25" s="623"/>
      <c r="DB25" s="623"/>
      <c r="DC25" s="624"/>
      <c r="DD25" s="614">
        <v>748272</v>
      </c>
      <c r="DE25" s="621"/>
      <c r="DF25" s="621"/>
      <c r="DG25" s="621"/>
      <c r="DH25" s="621"/>
      <c r="DI25" s="621"/>
      <c r="DJ25" s="621"/>
      <c r="DK25" s="622"/>
      <c r="DL25" s="614">
        <v>747960</v>
      </c>
      <c r="DM25" s="621"/>
      <c r="DN25" s="621"/>
      <c r="DO25" s="621"/>
      <c r="DP25" s="621"/>
      <c r="DQ25" s="621"/>
      <c r="DR25" s="621"/>
      <c r="DS25" s="621"/>
      <c r="DT25" s="621"/>
      <c r="DU25" s="621"/>
      <c r="DV25" s="622"/>
      <c r="DW25" s="611">
        <v>27.4</v>
      </c>
      <c r="DX25" s="623"/>
      <c r="DY25" s="623"/>
      <c r="DZ25" s="623"/>
      <c r="EA25" s="623"/>
      <c r="EB25" s="623"/>
      <c r="EC25" s="635"/>
    </row>
    <row r="26" spans="2:133" ht="11.25" customHeight="1" x14ac:dyDescent="0.15">
      <c r="B26" s="605" t="s">
        <v>282</v>
      </c>
      <c r="C26" s="606"/>
      <c r="D26" s="606"/>
      <c r="E26" s="606"/>
      <c r="F26" s="606"/>
      <c r="G26" s="606"/>
      <c r="H26" s="606"/>
      <c r="I26" s="606"/>
      <c r="J26" s="606"/>
      <c r="K26" s="606"/>
      <c r="L26" s="606"/>
      <c r="M26" s="606"/>
      <c r="N26" s="606"/>
      <c r="O26" s="606"/>
      <c r="P26" s="606"/>
      <c r="Q26" s="607"/>
      <c r="R26" s="608" t="s">
        <v>122</v>
      </c>
      <c r="S26" s="609"/>
      <c r="T26" s="609"/>
      <c r="U26" s="609"/>
      <c r="V26" s="609"/>
      <c r="W26" s="609"/>
      <c r="X26" s="609"/>
      <c r="Y26" s="610"/>
      <c r="Z26" s="646" t="s">
        <v>122</v>
      </c>
      <c r="AA26" s="646"/>
      <c r="AB26" s="646"/>
      <c r="AC26" s="646"/>
      <c r="AD26" s="647" t="s">
        <v>122</v>
      </c>
      <c r="AE26" s="647"/>
      <c r="AF26" s="647"/>
      <c r="AG26" s="647"/>
      <c r="AH26" s="647"/>
      <c r="AI26" s="647"/>
      <c r="AJ26" s="647"/>
      <c r="AK26" s="647"/>
      <c r="AL26" s="611" t="s">
        <v>122</v>
      </c>
      <c r="AM26" s="612"/>
      <c r="AN26" s="612"/>
      <c r="AO26" s="648"/>
      <c r="AP26" s="605" t="s">
        <v>283</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284</v>
      </c>
      <c r="CE26" s="606"/>
      <c r="CF26" s="606"/>
      <c r="CG26" s="606"/>
      <c r="CH26" s="606"/>
      <c r="CI26" s="606"/>
      <c r="CJ26" s="606"/>
      <c r="CK26" s="606"/>
      <c r="CL26" s="606"/>
      <c r="CM26" s="606"/>
      <c r="CN26" s="606"/>
      <c r="CO26" s="606"/>
      <c r="CP26" s="606"/>
      <c r="CQ26" s="607"/>
      <c r="CR26" s="608">
        <v>368849</v>
      </c>
      <c r="CS26" s="609"/>
      <c r="CT26" s="609"/>
      <c r="CU26" s="609"/>
      <c r="CV26" s="609"/>
      <c r="CW26" s="609"/>
      <c r="CX26" s="609"/>
      <c r="CY26" s="610"/>
      <c r="CZ26" s="611">
        <v>8.4</v>
      </c>
      <c r="DA26" s="623"/>
      <c r="DB26" s="623"/>
      <c r="DC26" s="624"/>
      <c r="DD26" s="614">
        <v>335379</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285</v>
      </c>
      <c r="C27" s="606"/>
      <c r="D27" s="606"/>
      <c r="E27" s="606"/>
      <c r="F27" s="606"/>
      <c r="G27" s="606"/>
      <c r="H27" s="606"/>
      <c r="I27" s="606"/>
      <c r="J27" s="606"/>
      <c r="K27" s="606"/>
      <c r="L27" s="606"/>
      <c r="M27" s="606"/>
      <c r="N27" s="606"/>
      <c r="O27" s="606"/>
      <c r="P27" s="606"/>
      <c r="Q27" s="607"/>
      <c r="R27" s="608">
        <v>53070</v>
      </c>
      <c r="S27" s="609"/>
      <c r="T27" s="609"/>
      <c r="U27" s="609"/>
      <c r="V27" s="609"/>
      <c r="W27" s="609"/>
      <c r="X27" s="609"/>
      <c r="Y27" s="610"/>
      <c r="Z27" s="646">
        <v>1.1000000000000001</v>
      </c>
      <c r="AA27" s="646"/>
      <c r="AB27" s="646"/>
      <c r="AC27" s="646"/>
      <c r="AD27" s="647" t="s">
        <v>122</v>
      </c>
      <c r="AE27" s="647"/>
      <c r="AF27" s="647"/>
      <c r="AG27" s="647"/>
      <c r="AH27" s="647"/>
      <c r="AI27" s="647"/>
      <c r="AJ27" s="647"/>
      <c r="AK27" s="647"/>
      <c r="AL27" s="611" t="s">
        <v>122</v>
      </c>
      <c r="AM27" s="612"/>
      <c r="AN27" s="612"/>
      <c r="AO27" s="648"/>
      <c r="AP27" s="605" t="s">
        <v>286</v>
      </c>
      <c r="AQ27" s="606"/>
      <c r="AR27" s="606"/>
      <c r="AS27" s="606"/>
      <c r="AT27" s="606"/>
      <c r="AU27" s="606"/>
      <c r="AV27" s="606"/>
      <c r="AW27" s="606"/>
      <c r="AX27" s="606"/>
      <c r="AY27" s="606"/>
      <c r="AZ27" s="606"/>
      <c r="BA27" s="606"/>
      <c r="BB27" s="606"/>
      <c r="BC27" s="606"/>
      <c r="BD27" s="606"/>
      <c r="BE27" s="606"/>
      <c r="BF27" s="607"/>
      <c r="BG27" s="608">
        <v>539011</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5"/>
      <c r="CD27" s="605" t="s">
        <v>287</v>
      </c>
      <c r="CE27" s="606"/>
      <c r="CF27" s="606"/>
      <c r="CG27" s="606"/>
      <c r="CH27" s="606"/>
      <c r="CI27" s="606"/>
      <c r="CJ27" s="606"/>
      <c r="CK27" s="606"/>
      <c r="CL27" s="606"/>
      <c r="CM27" s="606"/>
      <c r="CN27" s="606"/>
      <c r="CO27" s="606"/>
      <c r="CP27" s="606"/>
      <c r="CQ27" s="607"/>
      <c r="CR27" s="608">
        <v>503950</v>
      </c>
      <c r="CS27" s="621"/>
      <c r="CT27" s="621"/>
      <c r="CU27" s="621"/>
      <c r="CV27" s="621"/>
      <c r="CW27" s="621"/>
      <c r="CX27" s="621"/>
      <c r="CY27" s="622"/>
      <c r="CZ27" s="611">
        <v>11.5</v>
      </c>
      <c r="DA27" s="623"/>
      <c r="DB27" s="623"/>
      <c r="DC27" s="624"/>
      <c r="DD27" s="614">
        <v>191709</v>
      </c>
      <c r="DE27" s="621"/>
      <c r="DF27" s="621"/>
      <c r="DG27" s="621"/>
      <c r="DH27" s="621"/>
      <c r="DI27" s="621"/>
      <c r="DJ27" s="621"/>
      <c r="DK27" s="622"/>
      <c r="DL27" s="614">
        <v>132419</v>
      </c>
      <c r="DM27" s="621"/>
      <c r="DN27" s="621"/>
      <c r="DO27" s="621"/>
      <c r="DP27" s="621"/>
      <c r="DQ27" s="621"/>
      <c r="DR27" s="621"/>
      <c r="DS27" s="621"/>
      <c r="DT27" s="621"/>
      <c r="DU27" s="621"/>
      <c r="DV27" s="622"/>
      <c r="DW27" s="611">
        <v>4.8</v>
      </c>
      <c r="DX27" s="623"/>
      <c r="DY27" s="623"/>
      <c r="DZ27" s="623"/>
      <c r="EA27" s="623"/>
      <c r="EB27" s="623"/>
      <c r="EC27" s="635"/>
    </row>
    <row r="28" spans="2:133" ht="11.25" customHeight="1" x14ac:dyDescent="0.15">
      <c r="B28" s="605" t="s">
        <v>288</v>
      </c>
      <c r="C28" s="606"/>
      <c r="D28" s="606"/>
      <c r="E28" s="606"/>
      <c r="F28" s="606"/>
      <c r="G28" s="606"/>
      <c r="H28" s="606"/>
      <c r="I28" s="606"/>
      <c r="J28" s="606"/>
      <c r="K28" s="606"/>
      <c r="L28" s="606"/>
      <c r="M28" s="606"/>
      <c r="N28" s="606"/>
      <c r="O28" s="606"/>
      <c r="P28" s="606"/>
      <c r="Q28" s="607"/>
      <c r="R28" s="608">
        <v>47662</v>
      </c>
      <c r="S28" s="609"/>
      <c r="T28" s="609"/>
      <c r="U28" s="609"/>
      <c r="V28" s="609"/>
      <c r="W28" s="609"/>
      <c r="X28" s="609"/>
      <c r="Y28" s="610"/>
      <c r="Z28" s="646">
        <v>1</v>
      </c>
      <c r="AA28" s="646"/>
      <c r="AB28" s="646"/>
      <c r="AC28" s="646"/>
      <c r="AD28" s="647" t="s">
        <v>122</v>
      </c>
      <c r="AE28" s="647"/>
      <c r="AF28" s="647"/>
      <c r="AG28" s="647"/>
      <c r="AH28" s="647"/>
      <c r="AI28" s="647"/>
      <c r="AJ28" s="647"/>
      <c r="AK28" s="647"/>
      <c r="AL28" s="611" t="s">
        <v>122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289</v>
      </c>
      <c r="CE28" s="606"/>
      <c r="CF28" s="606"/>
      <c r="CG28" s="606"/>
      <c r="CH28" s="606"/>
      <c r="CI28" s="606"/>
      <c r="CJ28" s="606"/>
      <c r="CK28" s="606"/>
      <c r="CL28" s="606"/>
      <c r="CM28" s="606"/>
      <c r="CN28" s="606"/>
      <c r="CO28" s="606"/>
      <c r="CP28" s="606"/>
      <c r="CQ28" s="607"/>
      <c r="CR28" s="608">
        <v>292249</v>
      </c>
      <c r="CS28" s="609"/>
      <c r="CT28" s="609"/>
      <c r="CU28" s="609"/>
      <c r="CV28" s="609"/>
      <c r="CW28" s="609"/>
      <c r="CX28" s="609"/>
      <c r="CY28" s="610"/>
      <c r="CZ28" s="611">
        <v>6.7</v>
      </c>
      <c r="DA28" s="623"/>
      <c r="DB28" s="623"/>
      <c r="DC28" s="624"/>
      <c r="DD28" s="614">
        <v>291298</v>
      </c>
      <c r="DE28" s="609"/>
      <c r="DF28" s="609"/>
      <c r="DG28" s="609"/>
      <c r="DH28" s="609"/>
      <c r="DI28" s="609"/>
      <c r="DJ28" s="609"/>
      <c r="DK28" s="610"/>
      <c r="DL28" s="614">
        <v>291298</v>
      </c>
      <c r="DM28" s="609"/>
      <c r="DN28" s="609"/>
      <c r="DO28" s="609"/>
      <c r="DP28" s="609"/>
      <c r="DQ28" s="609"/>
      <c r="DR28" s="609"/>
      <c r="DS28" s="609"/>
      <c r="DT28" s="609"/>
      <c r="DU28" s="609"/>
      <c r="DV28" s="610"/>
      <c r="DW28" s="611">
        <v>10.7</v>
      </c>
      <c r="DX28" s="623"/>
      <c r="DY28" s="623"/>
      <c r="DZ28" s="623"/>
      <c r="EA28" s="623"/>
      <c r="EB28" s="623"/>
      <c r="EC28" s="635"/>
    </row>
    <row r="29" spans="2:133" ht="11.25" customHeight="1" x14ac:dyDescent="0.15">
      <c r="B29" s="605" t="s">
        <v>290</v>
      </c>
      <c r="C29" s="606"/>
      <c r="D29" s="606"/>
      <c r="E29" s="606"/>
      <c r="F29" s="606"/>
      <c r="G29" s="606"/>
      <c r="H29" s="606"/>
      <c r="I29" s="606"/>
      <c r="J29" s="606"/>
      <c r="K29" s="606"/>
      <c r="L29" s="606"/>
      <c r="M29" s="606"/>
      <c r="N29" s="606"/>
      <c r="O29" s="606"/>
      <c r="P29" s="606"/>
      <c r="Q29" s="607"/>
      <c r="R29" s="608">
        <v>8580</v>
      </c>
      <c r="S29" s="609"/>
      <c r="T29" s="609"/>
      <c r="U29" s="609"/>
      <c r="V29" s="609"/>
      <c r="W29" s="609"/>
      <c r="X29" s="609"/>
      <c r="Y29" s="610"/>
      <c r="Z29" s="646">
        <v>0.2</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291</v>
      </c>
      <c r="CE29" s="628"/>
      <c r="CF29" s="605" t="s">
        <v>66</v>
      </c>
      <c r="CG29" s="606"/>
      <c r="CH29" s="606"/>
      <c r="CI29" s="606"/>
      <c r="CJ29" s="606"/>
      <c r="CK29" s="606"/>
      <c r="CL29" s="606"/>
      <c r="CM29" s="606"/>
      <c r="CN29" s="606"/>
      <c r="CO29" s="606"/>
      <c r="CP29" s="606"/>
      <c r="CQ29" s="607"/>
      <c r="CR29" s="608">
        <v>292249</v>
      </c>
      <c r="CS29" s="621"/>
      <c r="CT29" s="621"/>
      <c r="CU29" s="621"/>
      <c r="CV29" s="621"/>
      <c r="CW29" s="621"/>
      <c r="CX29" s="621"/>
      <c r="CY29" s="622"/>
      <c r="CZ29" s="611">
        <v>6.7</v>
      </c>
      <c r="DA29" s="623"/>
      <c r="DB29" s="623"/>
      <c r="DC29" s="624"/>
      <c r="DD29" s="614">
        <v>291298</v>
      </c>
      <c r="DE29" s="621"/>
      <c r="DF29" s="621"/>
      <c r="DG29" s="621"/>
      <c r="DH29" s="621"/>
      <c r="DI29" s="621"/>
      <c r="DJ29" s="621"/>
      <c r="DK29" s="622"/>
      <c r="DL29" s="614">
        <v>291298</v>
      </c>
      <c r="DM29" s="621"/>
      <c r="DN29" s="621"/>
      <c r="DO29" s="621"/>
      <c r="DP29" s="621"/>
      <c r="DQ29" s="621"/>
      <c r="DR29" s="621"/>
      <c r="DS29" s="621"/>
      <c r="DT29" s="621"/>
      <c r="DU29" s="621"/>
      <c r="DV29" s="622"/>
      <c r="DW29" s="611">
        <v>10.7</v>
      </c>
      <c r="DX29" s="623"/>
      <c r="DY29" s="623"/>
      <c r="DZ29" s="623"/>
      <c r="EA29" s="623"/>
      <c r="EB29" s="623"/>
      <c r="EC29" s="635"/>
    </row>
    <row r="30" spans="2:133" ht="11.25" customHeight="1" x14ac:dyDescent="0.15">
      <c r="B30" s="605" t="s">
        <v>292</v>
      </c>
      <c r="C30" s="606"/>
      <c r="D30" s="606"/>
      <c r="E30" s="606"/>
      <c r="F30" s="606"/>
      <c r="G30" s="606"/>
      <c r="H30" s="606"/>
      <c r="I30" s="606"/>
      <c r="J30" s="606"/>
      <c r="K30" s="606"/>
      <c r="L30" s="606"/>
      <c r="M30" s="606"/>
      <c r="N30" s="606"/>
      <c r="O30" s="606"/>
      <c r="P30" s="606"/>
      <c r="Q30" s="607"/>
      <c r="R30" s="608">
        <v>514672</v>
      </c>
      <c r="S30" s="609"/>
      <c r="T30" s="609"/>
      <c r="U30" s="609"/>
      <c r="V30" s="609"/>
      <c r="W30" s="609"/>
      <c r="X30" s="609"/>
      <c r="Y30" s="610"/>
      <c r="Z30" s="646">
        <v>10.3</v>
      </c>
      <c r="AA30" s="646"/>
      <c r="AB30" s="646"/>
      <c r="AC30" s="646"/>
      <c r="AD30" s="647" t="s">
        <v>122</v>
      </c>
      <c r="AE30" s="647"/>
      <c r="AF30" s="647"/>
      <c r="AG30" s="647"/>
      <c r="AH30" s="647"/>
      <c r="AI30" s="647"/>
      <c r="AJ30" s="647"/>
      <c r="AK30" s="647"/>
      <c r="AL30" s="611" t="s">
        <v>122</v>
      </c>
      <c r="AM30" s="612"/>
      <c r="AN30" s="612"/>
      <c r="AO30" s="648"/>
      <c r="AP30" s="660" t="s">
        <v>210</v>
      </c>
      <c r="AQ30" s="661"/>
      <c r="AR30" s="661"/>
      <c r="AS30" s="661"/>
      <c r="AT30" s="661"/>
      <c r="AU30" s="661"/>
      <c r="AV30" s="661"/>
      <c r="AW30" s="661"/>
      <c r="AX30" s="661"/>
      <c r="AY30" s="661"/>
      <c r="AZ30" s="661"/>
      <c r="BA30" s="661"/>
      <c r="BB30" s="661"/>
      <c r="BC30" s="661"/>
      <c r="BD30" s="661"/>
      <c r="BE30" s="661"/>
      <c r="BF30" s="662"/>
      <c r="BG30" s="660" t="s">
        <v>293</v>
      </c>
      <c r="BH30" s="683"/>
      <c r="BI30" s="683"/>
      <c r="BJ30" s="683"/>
      <c r="BK30" s="683"/>
      <c r="BL30" s="683"/>
      <c r="BM30" s="683"/>
      <c r="BN30" s="683"/>
      <c r="BO30" s="683"/>
      <c r="BP30" s="683"/>
      <c r="BQ30" s="684"/>
      <c r="BR30" s="660" t="s">
        <v>294</v>
      </c>
      <c r="BS30" s="683"/>
      <c r="BT30" s="683"/>
      <c r="BU30" s="683"/>
      <c r="BV30" s="683"/>
      <c r="BW30" s="683"/>
      <c r="BX30" s="683"/>
      <c r="BY30" s="683"/>
      <c r="BZ30" s="683"/>
      <c r="CA30" s="683"/>
      <c r="CB30" s="684"/>
      <c r="CD30" s="629"/>
      <c r="CE30" s="630"/>
      <c r="CF30" s="605" t="s">
        <v>295</v>
      </c>
      <c r="CG30" s="606"/>
      <c r="CH30" s="606"/>
      <c r="CI30" s="606"/>
      <c r="CJ30" s="606"/>
      <c r="CK30" s="606"/>
      <c r="CL30" s="606"/>
      <c r="CM30" s="606"/>
      <c r="CN30" s="606"/>
      <c r="CO30" s="606"/>
      <c r="CP30" s="606"/>
      <c r="CQ30" s="607"/>
      <c r="CR30" s="608">
        <v>285859</v>
      </c>
      <c r="CS30" s="609"/>
      <c r="CT30" s="609"/>
      <c r="CU30" s="609"/>
      <c r="CV30" s="609"/>
      <c r="CW30" s="609"/>
      <c r="CX30" s="609"/>
      <c r="CY30" s="610"/>
      <c r="CZ30" s="611">
        <v>6.5</v>
      </c>
      <c r="DA30" s="623"/>
      <c r="DB30" s="623"/>
      <c r="DC30" s="624"/>
      <c r="DD30" s="614">
        <v>284908</v>
      </c>
      <c r="DE30" s="609"/>
      <c r="DF30" s="609"/>
      <c r="DG30" s="609"/>
      <c r="DH30" s="609"/>
      <c r="DI30" s="609"/>
      <c r="DJ30" s="609"/>
      <c r="DK30" s="610"/>
      <c r="DL30" s="614">
        <v>284908</v>
      </c>
      <c r="DM30" s="609"/>
      <c r="DN30" s="609"/>
      <c r="DO30" s="609"/>
      <c r="DP30" s="609"/>
      <c r="DQ30" s="609"/>
      <c r="DR30" s="609"/>
      <c r="DS30" s="609"/>
      <c r="DT30" s="609"/>
      <c r="DU30" s="609"/>
      <c r="DV30" s="610"/>
      <c r="DW30" s="611">
        <v>10.4</v>
      </c>
      <c r="DX30" s="623"/>
      <c r="DY30" s="623"/>
      <c r="DZ30" s="623"/>
      <c r="EA30" s="623"/>
      <c r="EB30" s="623"/>
      <c r="EC30" s="635"/>
    </row>
    <row r="31" spans="2:133" ht="11.25" customHeight="1" x14ac:dyDescent="0.15">
      <c r="B31" s="675" t="s">
        <v>296</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297</v>
      </c>
      <c r="AQ31" s="679"/>
      <c r="AR31" s="679"/>
      <c r="AS31" s="679"/>
      <c r="AT31" s="680" t="s">
        <v>298</v>
      </c>
      <c r="AU31" s="200"/>
      <c r="AV31" s="200"/>
      <c r="AW31" s="200"/>
      <c r="AX31" s="666" t="s">
        <v>176</v>
      </c>
      <c r="AY31" s="667"/>
      <c r="AZ31" s="667"/>
      <c r="BA31" s="667"/>
      <c r="BB31" s="667"/>
      <c r="BC31" s="667"/>
      <c r="BD31" s="667"/>
      <c r="BE31" s="667"/>
      <c r="BF31" s="668"/>
      <c r="BG31" s="670">
        <v>99.2</v>
      </c>
      <c r="BH31" s="671"/>
      <c r="BI31" s="671"/>
      <c r="BJ31" s="671"/>
      <c r="BK31" s="671"/>
      <c r="BL31" s="671"/>
      <c r="BM31" s="672">
        <v>96.8</v>
      </c>
      <c r="BN31" s="671"/>
      <c r="BO31" s="671"/>
      <c r="BP31" s="671"/>
      <c r="BQ31" s="673"/>
      <c r="BR31" s="670">
        <v>99.4</v>
      </c>
      <c r="BS31" s="671"/>
      <c r="BT31" s="671"/>
      <c r="BU31" s="671"/>
      <c r="BV31" s="671"/>
      <c r="BW31" s="671"/>
      <c r="BX31" s="672">
        <v>97.3</v>
      </c>
      <c r="BY31" s="671"/>
      <c r="BZ31" s="671"/>
      <c r="CA31" s="671"/>
      <c r="CB31" s="673"/>
      <c r="CD31" s="629"/>
      <c r="CE31" s="630"/>
      <c r="CF31" s="605" t="s">
        <v>299</v>
      </c>
      <c r="CG31" s="606"/>
      <c r="CH31" s="606"/>
      <c r="CI31" s="606"/>
      <c r="CJ31" s="606"/>
      <c r="CK31" s="606"/>
      <c r="CL31" s="606"/>
      <c r="CM31" s="606"/>
      <c r="CN31" s="606"/>
      <c r="CO31" s="606"/>
      <c r="CP31" s="606"/>
      <c r="CQ31" s="607"/>
      <c r="CR31" s="608">
        <v>6390</v>
      </c>
      <c r="CS31" s="621"/>
      <c r="CT31" s="621"/>
      <c r="CU31" s="621"/>
      <c r="CV31" s="621"/>
      <c r="CW31" s="621"/>
      <c r="CX31" s="621"/>
      <c r="CY31" s="622"/>
      <c r="CZ31" s="611">
        <v>0.1</v>
      </c>
      <c r="DA31" s="623"/>
      <c r="DB31" s="623"/>
      <c r="DC31" s="624"/>
      <c r="DD31" s="614">
        <v>6390</v>
      </c>
      <c r="DE31" s="621"/>
      <c r="DF31" s="621"/>
      <c r="DG31" s="621"/>
      <c r="DH31" s="621"/>
      <c r="DI31" s="621"/>
      <c r="DJ31" s="621"/>
      <c r="DK31" s="622"/>
      <c r="DL31" s="614">
        <v>6390</v>
      </c>
      <c r="DM31" s="621"/>
      <c r="DN31" s="621"/>
      <c r="DO31" s="621"/>
      <c r="DP31" s="621"/>
      <c r="DQ31" s="621"/>
      <c r="DR31" s="621"/>
      <c r="DS31" s="621"/>
      <c r="DT31" s="621"/>
      <c r="DU31" s="621"/>
      <c r="DV31" s="622"/>
      <c r="DW31" s="611">
        <v>0.2</v>
      </c>
      <c r="DX31" s="623"/>
      <c r="DY31" s="623"/>
      <c r="DZ31" s="623"/>
      <c r="EA31" s="623"/>
      <c r="EB31" s="623"/>
      <c r="EC31" s="635"/>
    </row>
    <row r="32" spans="2:133" ht="11.25" customHeight="1" x14ac:dyDescent="0.15">
      <c r="B32" s="605" t="s">
        <v>300</v>
      </c>
      <c r="C32" s="606"/>
      <c r="D32" s="606"/>
      <c r="E32" s="606"/>
      <c r="F32" s="606"/>
      <c r="G32" s="606"/>
      <c r="H32" s="606"/>
      <c r="I32" s="606"/>
      <c r="J32" s="606"/>
      <c r="K32" s="606"/>
      <c r="L32" s="606"/>
      <c r="M32" s="606"/>
      <c r="N32" s="606"/>
      <c r="O32" s="606"/>
      <c r="P32" s="606"/>
      <c r="Q32" s="607"/>
      <c r="R32" s="608">
        <v>223717</v>
      </c>
      <c r="S32" s="609"/>
      <c r="T32" s="609"/>
      <c r="U32" s="609"/>
      <c r="V32" s="609"/>
      <c r="W32" s="609"/>
      <c r="X32" s="609"/>
      <c r="Y32" s="610"/>
      <c r="Z32" s="646">
        <v>4.5</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301</v>
      </c>
      <c r="AX32" s="605" t="s">
        <v>302</v>
      </c>
      <c r="AY32" s="606"/>
      <c r="AZ32" s="606"/>
      <c r="BA32" s="606"/>
      <c r="BB32" s="606"/>
      <c r="BC32" s="606"/>
      <c r="BD32" s="606"/>
      <c r="BE32" s="606"/>
      <c r="BF32" s="607"/>
      <c r="BG32" s="674">
        <v>99.2</v>
      </c>
      <c r="BH32" s="621"/>
      <c r="BI32" s="621"/>
      <c r="BJ32" s="621"/>
      <c r="BK32" s="621"/>
      <c r="BL32" s="621"/>
      <c r="BM32" s="612">
        <v>98.5</v>
      </c>
      <c r="BN32" s="621"/>
      <c r="BO32" s="621"/>
      <c r="BP32" s="621"/>
      <c r="BQ32" s="644"/>
      <c r="BR32" s="674">
        <v>99.6</v>
      </c>
      <c r="BS32" s="621"/>
      <c r="BT32" s="621"/>
      <c r="BU32" s="621"/>
      <c r="BV32" s="621"/>
      <c r="BW32" s="621"/>
      <c r="BX32" s="612">
        <v>99.1</v>
      </c>
      <c r="BY32" s="621"/>
      <c r="BZ32" s="621"/>
      <c r="CA32" s="621"/>
      <c r="CB32" s="644"/>
      <c r="CD32" s="631"/>
      <c r="CE32" s="632"/>
      <c r="CF32" s="605" t="s">
        <v>303</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304</v>
      </c>
      <c r="C33" s="606"/>
      <c r="D33" s="606"/>
      <c r="E33" s="606"/>
      <c r="F33" s="606"/>
      <c r="G33" s="606"/>
      <c r="H33" s="606"/>
      <c r="I33" s="606"/>
      <c r="J33" s="606"/>
      <c r="K33" s="606"/>
      <c r="L33" s="606"/>
      <c r="M33" s="606"/>
      <c r="N33" s="606"/>
      <c r="O33" s="606"/>
      <c r="P33" s="606"/>
      <c r="Q33" s="607"/>
      <c r="R33" s="608">
        <v>67472</v>
      </c>
      <c r="S33" s="609"/>
      <c r="T33" s="609"/>
      <c r="U33" s="609"/>
      <c r="V33" s="609"/>
      <c r="W33" s="609"/>
      <c r="X33" s="609"/>
      <c r="Y33" s="610"/>
      <c r="Z33" s="646">
        <v>1.4</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82"/>
      <c r="AU33" s="201"/>
      <c r="AV33" s="201"/>
      <c r="AW33" s="201"/>
      <c r="AX33" s="589" t="s">
        <v>305</v>
      </c>
      <c r="AY33" s="590"/>
      <c r="AZ33" s="590"/>
      <c r="BA33" s="590"/>
      <c r="BB33" s="590"/>
      <c r="BC33" s="590"/>
      <c r="BD33" s="590"/>
      <c r="BE33" s="590"/>
      <c r="BF33" s="591"/>
      <c r="BG33" s="669">
        <v>99.1</v>
      </c>
      <c r="BH33" s="593"/>
      <c r="BI33" s="593"/>
      <c r="BJ33" s="593"/>
      <c r="BK33" s="593"/>
      <c r="BL33" s="593"/>
      <c r="BM33" s="639">
        <v>94.3</v>
      </c>
      <c r="BN33" s="593"/>
      <c r="BO33" s="593"/>
      <c r="BP33" s="593"/>
      <c r="BQ33" s="656"/>
      <c r="BR33" s="669">
        <v>99</v>
      </c>
      <c r="BS33" s="593"/>
      <c r="BT33" s="593"/>
      <c r="BU33" s="593"/>
      <c r="BV33" s="593"/>
      <c r="BW33" s="593"/>
      <c r="BX33" s="639">
        <v>94.8</v>
      </c>
      <c r="BY33" s="593"/>
      <c r="BZ33" s="593"/>
      <c r="CA33" s="593"/>
      <c r="CB33" s="656"/>
      <c r="CD33" s="605" t="s">
        <v>306</v>
      </c>
      <c r="CE33" s="606"/>
      <c r="CF33" s="606"/>
      <c r="CG33" s="606"/>
      <c r="CH33" s="606"/>
      <c r="CI33" s="606"/>
      <c r="CJ33" s="606"/>
      <c r="CK33" s="606"/>
      <c r="CL33" s="606"/>
      <c r="CM33" s="606"/>
      <c r="CN33" s="606"/>
      <c r="CO33" s="606"/>
      <c r="CP33" s="606"/>
      <c r="CQ33" s="607"/>
      <c r="CR33" s="608">
        <v>1950405</v>
      </c>
      <c r="CS33" s="621"/>
      <c r="CT33" s="621"/>
      <c r="CU33" s="621"/>
      <c r="CV33" s="621"/>
      <c r="CW33" s="621"/>
      <c r="CX33" s="621"/>
      <c r="CY33" s="622"/>
      <c r="CZ33" s="611">
        <v>44.5</v>
      </c>
      <c r="DA33" s="623"/>
      <c r="DB33" s="623"/>
      <c r="DC33" s="624"/>
      <c r="DD33" s="614">
        <v>1669086</v>
      </c>
      <c r="DE33" s="621"/>
      <c r="DF33" s="621"/>
      <c r="DG33" s="621"/>
      <c r="DH33" s="621"/>
      <c r="DI33" s="621"/>
      <c r="DJ33" s="621"/>
      <c r="DK33" s="622"/>
      <c r="DL33" s="614">
        <v>1052391</v>
      </c>
      <c r="DM33" s="621"/>
      <c r="DN33" s="621"/>
      <c r="DO33" s="621"/>
      <c r="DP33" s="621"/>
      <c r="DQ33" s="621"/>
      <c r="DR33" s="621"/>
      <c r="DS33" s="621"/>
      <c r="DT33" s="621"/>
      <c r="DU33" s="621"/>
      <c r="DV33" s="622"/>
      <c r="DW33" s="611">
        <v>38.5</v>
      </c>
      <c r="DX33" s="623"/>
      <c r="DY33" s="623"/>
      <c r="DZ33" s="623"/>
      <c r="EA33" s="623"/>
      <c r="EB33" s="623"/>
      <c r="EC33" s="635"/>
    </row>
    <row r="34" spans="2:133" ht="11.25" customHeight="1" x14ac:dyDescent="0.15">
      <c r="B34" s="605" t="s">
        <v>307</v>
      </c>
      <c r="C34" s="606"/>
      <c r="D34" s="606"/>
      <c r="E34" s="606"/>
      <c r="F34" s="606"/>
      <c r="G34" s="606"/>
      <c r="H34" s="606"/>
      <c r="I34" s="606"/>
      <c r="J34" s="606"/>
      <c r="K34" s="606"/>
      <c r="L34" s="606"/>
      <c r="M34" s="606"/>
      <c r="N34" s="606"/>
      <c r="O34" s="606"/>
      <c r="P34" s="606"/>
      <c r="Q34" s="607"/>
      <c r="R34" s="608">
        <v>190204</v>
      </c>
      <c r="S34" s="609"/>
      <c r="T34" s="609"/>
      <c r="U34" s="609"/>
      <c r="V34" s="609"/>
      <c r="W34" s="609"/>
      <c r="X34" s="609"/>
      <c r="Y34" s="610"/>
      <c r="Z34" s="646">
        <v>3.8</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308</v>
      </c>
      <c r="CE34" s="606"/>
      <c r="CF34" s="606"/>
      <c r="CG34" s="606"/>
      <c r="CH34" s="606"/>
      <c r="CI34" s="606"/>
      <c r="CJ34" s="606"/>
      <c r="CK34" s="606"/>
      <c r="CL34" s="606"/>
      <c r="CM34" s="606"/>
      <c r="CN34" s="606"/>
      <c r="CO34" s="606"/>
      <c r="CP34" s="606"/>
      <c r="CQ34" s="607"/>
      <c r="CR34" s="608">
        <v>705700</v>
      </c>
      <c r="CS34" s="609"/>
      <c r="CT34" s="609"/>
      <c r="CU34" s="609"/>
      <c r="CV34" s="609"/>
      <c r="CW34" s="609"/>
      <c r="CX34" s="609"/>
      <c r="CY34" s="610"/>
      <c r="CZ34" s="611">
        <v>16.100000000000001</v>
      </c>
      <c r="DA34" s="623"/>
      <c r="DB34" s="623"/>
      <c r="DC34" s="624"/>
      <c r="DD34" s="614">
        <v>576931</v>
      </c>
      <c r="DE34" s="609"/>
      <c r="DF34" s="609"/>
      <c r="DG34" s="609"/>
      <c r="DH34" s="609"/>
      <c r="DI34" s="609"/>
      <c r="DJ34" s="609"/>
      <c r="DK34" s="610"/>
      <c r="DL34" s="614">
        <v>351373</v>
      </c>
      <c r="DM34" s="609"/>
      <c r="DN34" s="609"/>
      <c r="DO34" s="609"/>
      <c r="DP34" s="609"/>
      <c r="DQ34" s="609"/>
      <c r="DR34" s="609"/>
      <c r="DS34" s="609"/>
      <c r="DT34" s="609"/>
      <c r="DU34" s="609"/>
      <c r="DV34" s="610"/>
      <c r="DW34" s="611">
        <v>12.9</v>
      </c>
      <c r="DX34" s="623"/>
      <c r="DY34" s="623"/>
      <c r="DZ34" s="623"/>
      <c r="EA34" s="623"/>
      <c r="EB34" s="623"/>
      <c r="EC34" s="635"/>
    </row>
    <row r="35" spans="2:133" ht="11.25" customHeight="1" x14ac:dyDescent="0.15">
      <c r="B35" s="605" t="s">
        <v>309</v>
      </c>
      <c r="C35" s="606"/>
      <c r="D35" s="606"/>
      <c r="E35" s="606"/>
      <c r="F35" s="606"/>
      <c r="G35" s="606"/>
      <c r="H35" s="606"/>
      <c r="I35" s="606"/>
      <c r="J35" s="606"/>
      <c r="K35" s="606"/>
      <c r="L35" s="606"/>
      <c r="M35" s="606"/>
      <c r="N35" s="606"/>
      <c r="O35" s="606"/>
      <c r="P35" s="606"/>
      <c r="Q35" s="607"/>
      <c r="R35" s="608">
        <v>17262</v>
      </c>
      <c r="S35" s="609"/>
      <c r="T35" s="609"/>
      <c r="U35" s="609"/>
      <c r="V35" s="609"/>
      <c r="W35" s="609"/>
      <c r="X35" s="609"/>
      <c r="Y35" s="610"/>
      <c r="Z35" s="646">
        <v>0.3</v>
      </c>
      <c r="AA35" s="646"/>
      <c r="AB35" s="646"/>
      <c r="AC35" s="646"/>
      <c r="AD35" s="647" t="s">
        <v>122</v>
      </c>
      <c r="AE35" s="647"/>
      <c r="AF35" s="647"/>
      <c r="AG35" s="647"/>
      <c r="AH35" s="647"/>
      <c r="AI35" s="647"/>
      <c r="AJ35" s="647"/>
      <c r="AK35" s="647"/>
      <c r="AL35" s="611" t="s">
        <v>122</v>
      </c>
      <c r="AM35" s="612"/>
      <c r="AN35" s="612"/>
      <c r="AO35" s="648"/>
      <c r="AP35" s="206"/>
      <c r="AQ35" s="660" t="s">
        <v>310</v>
      </c>
      <c r="AR35" s="661"/>
      <c r="AS35" s="661"/>
      <c r="AT35" s="661"/>
      <c r="AU35" s="661"/>
      <c r="AV35" s="661"/>
      <c r="AW35" s="661"/>
      <c r="AX35" s="661"/>
      <c r="AY35" s="661"/>
      <c r="AZ35" s="661"/>
      <c r="BA35" s="661"/>
      <c r="BB35" s="661"/>
      <c r="BC35" s="661"/>
      <c r="BD35" s="661"/>
      <c r="BE35" s="661"/>
      <c r="BF35" s="662"/>
      <c r="BG35" s="660" t="s">
        <v>311</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312</v>
      </c>
      <c r="CE35" s="606"/>
      <c r="CF35" s="606"/>
      <c r="CG35" s="606"/>
      <c r="CH35" s="606"/>
      <c r="CI35" s="606"/>
      <c r="CJ35" s="606"/>
      <c r="CK35" s="606"/>
      <c r="CL35" s="606"/>
      <c r="CM35" s="606"/>
      <c r="CN35" s="606"/>
      <c r="CO35" s="606"/>
      <c r="CP35" s="606"/>
      <c r="CQ35" s="607"/>
      <c r="CR35" s="608">
        <v>43544</v>
      </c>
      <c r="CS35" s="621"/>
      <c r="CT35" s="621"/>
      <c r="CU35" s="621"/>
      <c r="CV35" s="621"/>
      <c r="CW35" s="621"/>
      <c r="CX35" s="621"/>
      <c r="CY35" s="622"/>
      <c r="CZ35" s="611">
        <v>1</v>
      </c>
      <c r="DA35" s="623"/>
      <c r="DB35" s="623"/>
      <c r="DC35" s="624"/>
      <c r="DD35" s="614">
        <v>29242</v>
      </c>
      <c r="DE35" s="621"/>
      <c r="DF35" s="621"/>
      <c r="DG35" s="621"/>
      <c r="DH35" s="621"/>
      <c r="DI35" s="621"/>
      <c r="DJ35" s="621"/>
      <c r="DK35" s="622"/>
      <c r="DL35" s="614">
        <v>29242</v>
      </c>
      <c r="DM35" s="621"/>
      <c r="DN35" s="621"/>
      <c r="DO35" s="621"/>
      <c r="DP35" s="621"/>
      <c r="DQ35" s="621"/>
      <c r="DR35" s="621"/>
      <c r="DS35" s="621"/>
      <c r="DT35" s="621"/>
      <c r="DU35" s="621"/>
      <c r="DV35" s="622"/>
      <c r="DW35" s="611">
        <v>1.1000000000000001</v>
      </c>
      <c r="DX35" s="623"/>
      <c r="DY35" s="623"/>
      <c r="DZ35" s="623"/>
      <c r="EA35" s="623"/>
      <c r="EB35" s="623"/>
      <c r="EC35" s="635"/>
    </row>
    <row r="36" spans="2:133" ht="11.25" customHeight="1" x14ac:dyDescent="0.15">
      <c r="B36" s="605" t="s">
        <v>313</v>
      </c>
      <c r="C36" s="606"/>
      <c r="D36" s="606"/>
      <c r="E36" s="606"/>
      <c r="F36" s="606"/>
      <c r="G36" s="606"/>
      <c r="H36" s="606"/>
      <c r="I36" s="606"/>
      <c r="J36" s="606"/>
      <c r="K36" s="606"/>
      <c r="L36" s="606"/>
      <c r="M36" s="606"/>
      <c r="N36" s="606"/>
      <c r="O36" s="606"/>
      <c r="P36" s="606"/>
      <c r="Q36" s="607"/>
      <c r="R36" s="608">
        <v>588195</v>
      </c>
      <c r="S36" s="609"/>
      <c r="T36" s="609"/>
      <c r="U36" s="609"/>
      <c r="V36" s="609"/>
      <c r="W36" s="609"/>
      <c r="X36" s="609"/>
      <c r="Y36" s="610"/>
      <c r="Z36" s="646">
        <v>11.8</v>
      </c>
      <c r="AA36" s="646"/>
      <c r="AB36" s="646"/>
      <c r="AC36" s="646"/>
      <c r="AD36" s="647" t="s">
        <v>122</v>
      </c>
      <c r="AE36" s="647"/>
      <c r="AF36" s="647"/>
      <c r="AG36" s="647"/>
      <c r="AH36" s="647"/>
      <c r="AI36" s="647"/>
      <c r="AJ36" s="647"/>
      <c r="AK36" s="647"/>
      <c r="AL36" s="611" t="s">
        <v>122</v>
      </c>
      <c r="AM36" s="612"/>
      <c r="AN36" s="612"/>
      <c r="AO36" s="648"/>
      <c r="AP36" s="206"/>
      <c r="AQ36" s="657" t="s">
        <v>314</v>
      </c>
      <c r="AR36" s="658"/>
      <c r="AS36" s="658"/>
      <c r="AT36" s="658"/>
      <c r="AU36" s="658"/>
      <c r="AV36" s="658"/>
      <c r="AW36" s="658"/>
      <c r="AX36" s="658"/>
      <c r="AY36" s="659"/>
      <c r="AZ36" s="663">
        <v>479449</v>
      </c>
      <c r="BA36" s="664"/>
      <c r="BB36" s="664"/>
      <c r="BC36" s="664"/>
      <c r="BD36" s="664"/>
      <c r="BE36" s="664"/>
      <c r="BF36" s="665"/>
      <c r="BG36" s="666" t="s">
        <v>315</v>
      </c>
      <c r="BH36" s="667"/>
      <c r="BI36" s="667"/>
      <c r="BJ36" s="667"/>
      <c r="BK36" s="667"/>
      <c r="BL36" s="667"/>
      <c r="BM36" s="667"/>
      <c r="BN36" s="667"/>
      <c r="BO36" s="667"/>
      <c r="BP36" s="667"/>
      <c r="BQ36" s="667"/>
      <c r="BR36" s="667"/>
      <c r="BS36" s="667"/>
      <c r="BT36" s="667"/>
      <c r="BU36" s="668"/>
      <c r="BV36" s="663">
        <v>6600</v>
      </c>
      <c r="BW36" s="664"/>
      <c r="BX36" s="664"/>
      <c r="BY36" s="664"/>
      <c r="BZ36" s="664"/>
      <c r="CA36" s="664"/>
      <c r="CB36" s="665"/>
      <c r="CD36" s="605" t="s">
        <v>316</v>
      </c>
      <c r="CE36" s="606"/>
      <c r="CF36" s="606"/>
      <c r="CG36" s="606"/>
      <c r="CH36" s="606"/>
      <c r="CI36" s="606"/>
      <c r="CJ36" s="606"/>
      <c r="CK36" s="606"/>
      <c r="CL36" s="606"/>
      <c r="CM36" s="606"/>
      <c r="CN36" s="606"/>
      <c r="CO36" s="606"/>
      <c r="CP36" s="606"/>
      <c r="CQ36" s="607"/>
      <c r="CR36" s="608">
        <v>608851</v>
      </c>
      <c r="CS36" s="609"/>
      <c r="CT36" s="609"/>
      <c r="CU36" s="609"/>
      <c r="CV36" s="609"/>
      <c r="CW36" s="609"/>
      <c r="CX36" s="609"/>
      <c r="CY36" s="610"/>
      <c r="CZ36" s="611">
        <v>13.9</v>
      </c>
      <c r="DA36" s="623"/>
      <c r="DB36" s="623"/>
      <c r="DC36" s="624"/>
      <c r="DD36" s="614">
        <v>553554</v>
      </c>
      <c r="DE36" s="609"/>
      <c r="DF36" s="609"/>
      <c r="DG36" s="609"/>
      <c r="DH36" s="609"/>
      <c r="DI36" s="609"/>
      <c r="DJ36" s="609"/>
      <c r="DK36" s="610"/>
      <c r="DL36" s="614">
        <v>431888</v>
      </c>
      <c r="DM36" s="609"/>
      <c r="DN36" s="609"/>
      <c r="DO36" s="609"/>
      <c r="DP36" s="609"/>
      <c r="DQ36" s="609"/>
      <c r="DR36" s="609"/>
      <c r="DS36" s="609"/>
      <c r="DT36" s="609"/>
      <c r="DU36" s="609"/>
      <c r="DV36" s="610"/>
      <c r="DW36" s="611">
        <v>15.8</v>
      </c>
      <c r="DX36" s="623"/>
      <c r="DY36" s="623"/>
      <c r="DZ36" s="623"/>
      <c r="EA36" s="623"/>
      <c r="EB36" s="623"/>
      <c r="EC36" s="635"/>
    </row>
    <row r="37" spans="2:133" ht="11.25" customHeight="1" x14ac:dyDescent="0.15">
      <c r="B37" s="605" t="s">
        <v>317</v>
      </c>
      <c r="C37" s="606"/>
      <c r="D37" s="606"/>
      <c r="E37" s="606"/>
      <c r="F37" s="606"/>
      <c r="G37" s="606"/>
      <c r="H37" s="606"/>
      <c r="I37" s="606"/>
      <c r="J37" s="606"/>
      <c r="K37" s="606"/>
      <c r="L37" s="606"/>
      <c r="M37" s="606"/>
      <c r="N37" s="606"/>
      <c r="O37" s="606"/>
      <c r="P37" s="606"/>
      <c r="Q37" s="607"/>
      <c r="R37" s="608">
        <v>76847</v>
      </c>
      <c r="S37" s="609"/>
      <c r="T37" s="609"/>
      <c r="U37" s="609"/>
      <c r="V37" s="609"/>
      <c r="W37" s="609"/>
      <c r="X37" s="609"/>
      <c r="Y37" s="610"/>
      <c r="Z37" s="646">
        <v>1.5</v>
      </c>
      <c r="AA37" s="646"/>
      <c r="AB37" s="646"/>
      <c r="AC37" s="646"/>
      <c r="AD37" s="647">
        <v>556</v>
      </c>
      <c r="AE37" s="647"/>
      <c r="AF37" s="647"/>
      <c r="AG37" s="647"/>
      <c r="AH37" s="647"/>
      <c r="AI37" s="647"/>
      <c r="AJ37" s="647"/>
      <c r="AK37" s="647"/>
      <c r="AL37" s="611">
        <v>0</v>
      </c>
      <c r="AM37" s="612"/>
      <c r="AN37" s="612"/>
      <c r="AO37" s="648"/>
      <c r="AQ37" s="641" t="s">
        <v>318</v>
      </c>
      <c r="AR37" s="642"/>
      <c r="AS37" s="642"/>
      <c r="AT37" s="642"/>
      <c r="AU37" s="642"/>
      <c r="AV37" s="642"/>
      <c r="AW37" s="642"/>
      <c r="AX37" s="642"/>
      <c r="AY37" s="643"/>
      <c r="AZ37" s="608">
        <v>190000</v>
      </c>
      <c r="BA37" s="609"/>
      <c r="BB37" s="609"/>
      <c r="BC37" s="609"/>
      <c r="BD37" s="621"/>
      <c r="BE37" s="621"/>
      <c r="BF37" s="644"/>
      <c r="BG37" s="605" t="s">
        <v>319</v>
      </c>
      <c r="BH37" s="606"/>
      <c r="BI37" s="606"/>
      <c r="BJ37" s="606"/>
      <c r="BK37" s="606"/>
      <c r="BL37" s="606"/>
      <c r="BM37" s="606"/>
      <c r="BN37" s="606"/>
      <c r="BO37" s="606"/>
      <c r="BP37" s="606"/>
      <c r="BQ37" s="606"/>
      <c r="BR37" s="606"/>
      <c r="BS37" s="606"/>
      <c r="BT37" s="606"/>
      <c r="BU37" s="607"/>
      <c r="BV37" s="608">
        <v>4398</v>
      </c>
      <c r="BW37" s="609"/>
      <c r="BX37" s="609"/>
      <c r="BY37" s="609"/>
      <c r="BZ37" s="609"/>
      <c r="CA37" s="609"/>
      <c r="CB37" s="645"/>
      <c r="CD37" s="605" t="s">
        <v>320</v>
      </c>
      <c r="CE37" s="606"/>
      <c r="CF37" s="606"/>
      <c r="CG37" s="606"/>
      <c r="CH37" s="606"/>
      <c r="CI37" s="606"/>
      <c r="CJ37" s="606"/>
      <c r="CK37" s="606"/>
      <c r="CL37" s="606"/>
      <c r="CM37" s="606"/>
      <c r="CN37" s="606"/>
      <c r="CO37" s="606"/>
      <c r="CP37" s="606"/>
      <c r="CQ37" s="607"/>
      <c r="CR37" s="608">
        <v>166538</v>
      </c>
      <c r="CS37" s="621"/>
      <c r="CT37" s="621"/>
      <c r="CU37" s="621"/>
      <c r="CV37" s="621"/>
      <c r="CW37" s="621"/>
      <c r="CX37" s="621"/>
      <c r="CY37" s="622"/>
      <c r="CZ37" s="611">
        <v>3.8</v>
      </c>
      <c r="DA37" s="623"/>
      <c r="DB37" s="623"/>
      <c r="DC37" s="624"/>
      <c r="DD37" s="614">
        <v>164834</v>
      </c>
      <c r="DE37" s="621"/>
      <c r="DF37" s="621"/>
      <c r="DG37" s="621"/>
      <c r="DH37" s="621"/>
      <c r="DI37" s="621"/>
      <c r="DJ37" s="621"/>
      <c r="DK37" s="622"/>
      <c r="DL37" s="614">
        <v>146858</v>
      </c>
      <c r="DM37" s="621"/>
      <c r="DN37" s="621"/>
      <c r="DO37" s="621"/>
      <c r="DP37" s="621"/>
      <c r="DQ37" s="621"/>
      <c r="DR37" s="621"/>
      <c r="DS37" s="621"/>
      <c r="DT37" s="621"/>
      <c r="DU37" s="621"/>
      <c r="DV37" s="622"/>
      <c r="DW37" s="611">
        <v>5.4</v>
      </c>
      <c r="DX37" s="623"/>
      <c r="DY37" s="623"/>
      <c r="DZ37" s="623"/>
      <c r="EA37" s="623"/>
      <c r="EB37" s="623"/>
      <c r="EC37" s="635"/>
    </row>
    <row r="38" spans="2:133" ht="11.25" customHeight="1" x14ac:dyDescent="0.15">
      <c r="B38" s="605" t="s">
        <v>321</v>
      </c>
      <c r="C38" s="606"/>
      <c r="D38" s="606"/>
      <c r="E38" s="606"/>
      <c r="F38" s="606"/>
      <c r="G38" s="606"/>
      <c r="H38" s="606"/>
      <c r="I38" s="606"/>
      <c r="J38" s="606"/>
      <c r="K38" s="606"/>
      <c r="L38" s="606"/>
      <c r="M38" s="606"/>
      <c r="N38" s="606"/>
      <c r="O38" s="606"/>
      <c r="P38" s="606"/>
      <c r="Q38" s="607"/>
      <c r="R38" s="608">
        <v>222900</v>
      </c>
      <c r="S38" s="609"/>
      <c r="T38" s="609"/>
      <c r="U38" s="609"/>
      <c r="V38" s="609"/>
      <c r="W38" s="609"/>
      <c r="X38" s="609"/>
      <c r="Y38" s="610"/>
      <c r="Z38" s="646">
        <v>4.5</v>
      </c>
      <c r="AA38" s="646"/>
      <c r="AB38" s="646"/>
      <c r="AC38" s="646"/>
      <c r="AD38" s="647" t="s">
        <v>122</v>
      </c>
      <c r="AE38" s="647"/>
      <c r="AF38" s="647"/>
      <c r="AG38" s="647"/>
      <c r="AH38" s="647"/>
      <c r="AI38" s="647"/>
      <c r="AJ38" s="647"/>
      <c r="AK38" s="647"/>
      <c r="AL38" s="611" t="s">
        <v>122</v>
      </c>
      <c r="AM38" s="612"/>
      <c r="AN38" s="612"/>
      <c r="AO38" s="648"/>
      <c r="AQ38" s="641" t="s">
        <v>322</v>
      </c>
      <c r="AR38" s="642"/>
      <c r="AS38" s="642"/>
      <c r="AT38" s="642"/>
      <c r="AU38" s="642"/>
      <c r="AV38" s="642"/>
      <c r="AW38" s="642"/>
      <c r="AX38" s="642"/>
      <c r="AY38" s="643"/>
      <c r="AZ38" s="608">
        <v>21493</v>
      </c>
      <c r="BA38" s="609"/>
      <c r="BB38" s="609"/>
      <c r="BC38" s="609"/>
      <c r="BD38" s="621"/>
      <c r="BE38" s="621"/>
      <c r="BF38" s="644"/>
      <c r="BG38" s="605" t="s">
        <v>323</v>
      </c>
      <c r="BH38" s="606"/>
      <c r="BI38" s="606"/>
      <c r="BJ38" s="606"/>
      <c r="BK38" s="606"/>
      <c r="BL38" s="606"/>
      <c r="BM38" s="606"/>
      <c r="BN38" s="606"/>
      <c r="BO38" s="606"/>
      <c r="BP38" s="606"/>
      <c r="BQ38" s="606"/>
      <c r="BR38" s="606"/>
      <c r="BS38" s="606"/>
      <c r="BT38" s="606"/>
      <c r="BU38" s="607"/>
      <c r="BV38" s="608">
        <v>699</v>
      </c>
      <c r="BW38" s="609"/>
      <c r="BX38" s="609"/>
      <c r="BY38" s="609"/>
      <c r="BZ38" s="609"/>
      <c r="CA38" s="609"/>
      <c r="CB38" s="645"/>
      <c r="CD38" s="605" t="s">
        <v>324</v>
      </c>
      <c r="CE38" s="606"/>
      <c r="CF38" s="606"/>
      <c r="CG38" s="606"/>
      <c r="CH38" s="606"/>
      <c r="CI38" s="606"/>
      <c r="CJ38" s="606"/>
      <c r="CK38" s="606"/>
      <c r="CL38" s="606"/>
      <c r="CM38" s="606"/>
      <c r="CN38" s="606"/>
      <c r="CO38" s="606"/>
      <c r="CP38" s="606"/>
      <c r="CQ38" s="607"/>
      <c r="CR38" s="608">
        <v>267956</v>
      </c>
      <c r="CS38" s="609"/>
      <c r="CT38" s="609"/>
      <c r="CU38" s="609"/>
      <c r="CV38" s="609"/>
      <c r="CW38" s="609"/>
      <c r="CX38" s="609"/>
      <c r="CY38" s="610"/>
      <c r="CZ38" s="611">
        <v>6.1</v>
      </c>
      <c r="DA38" s="623"/>
      <c r="DB38" s="623"/>
      <c r="DC38" s="624"/>
      <c r="DD38" s="614">
        <v>227987</v>
      </c>
      <c r="DE38" s="609"/>
      <c r="DF38" s="609"/>
      <c r="DG38" s="609"/>
      <c r="DH38" s="609"/>
      <c r="DI38" s="609"/>
      <c r="DJ38" s="609"/>
      <c r="DK38" s="610"/>
      <c r="DL38" s="614">
        <v>221357</v>
      </c>
      <c r="DM38" s="609"/>
      <c r="DN38" s="609"/>
      <c r="DO38" s="609"/>
      <c r="DP38" s="609"/>
      <c r="DQ38" s="609"/>
      <c r="DR38" s="609"/>
      <c r="DS38" s="609"/>
      <c r="DT38" s="609"/>
      <c r="DU38" s="609"/>
      <c r="DV38" s="610"/>
      <c r="DW38" s="611">
        <v>8.1</v>
      </c>
      <c r="DX38" s="623"/>
      <c r="DY38" s="623"/>
      <c r="DZ38" s="623"/>
      <c r="EA38" s="623"/>
      <c r="EB38" s="623"/>
      <c r="EC38" s="635"/>
    </row>
    <row r="39" spans="2:133" ht="11.25" customHeight="1" x14ac:dyDescent="0.15">
      <c r="B39" s="605" t="s">
        <v>325</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326</v>
      </c>
      <c r="AR39" s="642"/>
      <c r="AS39" s="642"/>
      <c r="AT39" s="642"/>
      <c r="AU39" s="642"/>
      <c r="AV39" s="642"/>
      <c r="AW39" s="642"/>
      <c r="AX39" s="642"/>
      <c r="AY39" s="643"/>
      <c r="AZ39" s="608" t="s">
        <v>122</v>
      </c>
      <c r="BA39" s="609"/>
      <c r="BB39" s="609"/>
      <c r="BC39" s="609"/>
      <c r="BD39" s="621"/>
      <c r="BE39" s="621"/>
      <c r="BF39" s="644"/>
      <c r="BG39" s="605" t="s">
        <v>327</v>
      </c>
      <c r="BH39" s="606"/>
      <c r="BI39" s="606"/>
      <c r="BJ39" s="606"/>
      <c r="BK39" s="606"/>
      <c r="BL39" s="606"/>
      <c r="BM39" s="606"/>
      <c r="BN39" s="606"/>
      <c r="BO39" s="606"/>
      <c r="BP39" s="606"/>
      <c r="BQ39" s="606"/>
      <c r="BR39" s="606"/>
      <c r="BS39" s="606"/>
      <c r="BT39" s="606"/>
      <c r="BU39" s="607"/>
      <c r="BV39" s="608">
        <v>1062</v>
      </c>
      <c r="BW39" s="609"/>
      <c r="BX39" s="609"/>
      <c r="BY39" s="609"/>
      <c r="BZ39" s="609"/>
      <c r="CA39" s="609"/>
      <c r="CB39" s="645"/>
      <c r="CD39" s="605" t="s">
        <v>328</v>
      </c>
      <c r="CE39" s="606"/>
      <c r="CF39" s="606"/>
      <c r="CG39" s="606"/>
      <c r="CH39" s="606"/>
      <c r="CI39" s="606"/>
      <c r="CJ39" s="606"/>
      <c r="CK39" s="606"/>
      <c r="CL39" s="606"/>
      <c r="CM39" s="606"/>
      <c r="CN39" s="606"/>
      <c r="CO39" s="606"/>
      <c r="CP39" s="606"/>
      <c r="CQ39" s="607"/>
      <c r="CR39" s="608">
        <v>290213</v>
      </c>
      <c r="CS39" s="621"/>
      <c r="CT39" s="621"/>
      <c r="CU39" s="621"/>
      <c r="CV39" s="621"/>
      <c r="CW39" s="621"/>
      <c r="CX39" s="621"/>
      <c r="CY39" s="622"/>
      <c r="CZ39" s="611">
        <v>6.6</v>
      </c>
      <c r="DA39" s="623"/>
      <c r="DB39" s="623"/>
      <c r="DC39" s="624"/>
      <c r="DD39" s="614">
        <v>250001</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329</v>
      </c>
      <c r="C40" s="606"/>
      <c r="D40" s="606"/>
      <c r="E40" s="606"/>
      <c r="F40" s="606"/>
      <c r="G40" s="606"/>
      <c r="H40" s="606"/>
      <c r="I40" s="606"/>
      <c r="J40" s="606"/>
      <c r="K40" s="606"/>
      <c r="L40" s="606"/>
      <c r="M40" s="606"/>
      <c r="N40" s="606"/>
      <c r="O40" s="606"/>
      <c r="P40" s="606"/>
      <c r="Q40" s="607"/>
      <c r="R40" s="608">
        <v>5000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330</v>
      </c>
      <c r="AR40" s="642"/>
      <c r="AS40" s="642"/>
      <c r="AT40" s="642"/>
      <c r="AU40" s="642"/>
      <c r="AV40" s="642"/>
      <c r="AW40" s="642"/>
      <c r="AX40" s="642"/>
      <c r="AY40" s="643"/>
      <c r="AZ40" s="608" t="s">
        <v>122</v>
      </c>
      <c r="BA40" s="609"/>
      <c r="BB40" s="609"/>
      <c r="BC40" s="609"/>
      <c r="BD40" s="621"/>
      <c r="BE40" s="621"/>
      <c r="BF40" s="644"/>
      <c r="BG40" s="649" t="s">
        <v>331</v>
      </c>
      <c r="BH40" s="650"/>
      <c r="BI40" s="650"/>
      <c r="BJ40" s="650"/>
      <c r="BK40" s="650"/>
      <c r="BL40" s="202"/>
      <c r="BM40" s="606" t="s">
        <v>332</v>
      </c>
      <c r="BN40" s="606"/>
      <c r="BO40" s="606"/>
      <c r="BP40" s="606"/>
      <c r="BQ40" s="606"/>
      <c r="BR40" s="606"/>
      <c r="BS40" s="606"/>
      <c r="BT40" s="606"/>
      <c r="BU40" s="607"/>
      <c r="BV40" s="608">
        <v>97</v>
      </c>
      <c r="BW40" s="609"/>
      <c r="BX40" s="609"/>
      <c r="BY40" s="609"/>
      <c r="BZ40" s="609"/>
      <c r="CA40" s="609"/>
      <c r="CB40" s="645"/>
      <c r="CD40" s="605" t="s">
        <v>333</v>
      </c>
      <c r="CE40" s="606"/>
      <c r="CF40" s="606"/>
      <c r="CG40" s="606"/>
      <c r="CH40" s="606"/>
      <c r="CI40" s="606"/>
      <c r="CJ40" s="606"/>
      <c r="CK40" s="606"/>
      <c r="CL40" s="606"/>
      <c r="CM40" s="606"/>
      <c r="CN40" s="606"/>
      <c r="CO40" s="606"/>
      <c r="CP40" s="606"/>
      <c r="CQ40" s="607"/>
      <c r="CR40" s="608">
        <v>34141</v>
      </c>
      <c r="CS40" s="609"/>
      <c r="CT40" s="609"/>
      <c r="CU40" s="609"/>
      <c r="CV40" s="609"/>
      <c r="CW40" s="609"/>
      <c r="CX40" s="609"/>
      <c r="CY40" s="610"/>
      <c r="CZ40" s="611">
        <v>0.8</v>
      </c>
      <c r="DA40" s="623"/>
      <c r="DB40" s="623"/>
      <c r="DC40" s="624"/>
      <c r="DD40" s="614">
        <v>31371</v>
      </c>
      <c r="DE40" s="609"/>
      <c r="DF40" s="609"/>
      <c r="DG40" s="609"/>
      <c r="DH40" s="609"/>
      <c r="DI40" s="609"/>
      <c r="DJ40" s="609"/>
      <c r="DK40" s="610"/>
      <c r="DL40" s="614">
        <v>18531</v>
      </c>
      <c r="DM40" s="609"/>
      <c r="DN40" s="609"/>
      <c r="DO40" s="609"/>
      <c r="DP40" s="609"/>
      <c r="DQ40" s="609"/>
      <c r="DR40" s="609"/>
      <c r="DS40" s="609"/>
      <c r="DT40" s="609"/>
      <c r="DU40" s="609"/>
      <c r="DV40" s="610"/>
      <c r="DW40" s="611">
        <v>0.7</v>
      </c>
      <c r="DX40" s="623"/>
      <c r="DY40" s="623"/>
      <c r="DZ40" s="623"/>
      <c r="EA40" s="623"/>
      <c r="EB40" s="623"/>
      <c r="EC40" s="635"/>
    </row>
    <row r="41" spans="2:133" ht="11.25" customHeight="1" x14ac:dyDescent="0.15">
      <c r="B41" s="589" t="s">
        <v>334</v>
      </c>
      <c r="C41" s="590"/>
      <c r="D41" s="590"/>
      <c r="E41" s="590"/>
      <c r="F41" s="590"/>
      <c r="G41" s="590"/>
      <c r="H41" s="590"/>
      <c r="I41" s="590"/>
      <c r="J41" s="590"/>
      <c r="K41" s="590"/>
      <c r="L41" s="590"/>
      <c r="M41" s="590"/>
      <c r="N41" s="590"/>
      <c r="O41" s="590"/>
      <c r="P41" s="590"/>
      <c r="Q41" s="591"/>
      <c r="R41" s="592">
        <v>4976857</v>
      </c>
      <c r="S41" s="633"/>
      <c r="T41" s="633"/>
      <c r="U41" s="633"/>
      <c r="V41" s="633"/>
      <c r="W41" s="633"/>
      <c r="X41" s="633"/>
      <c r="Y41" s="636"/>
      <c r="Z41" s="637">
        <v>100</v>
      </c>
      <c r="AA41" s="637"/>
      <c r="AB41" s="637"/>
      <c r="AC41" s="637"/>
      <c r="AD41" s="638">
        <v>2728342</v>
      </c>
      <c r="AE41" s="638"/>
      <c r="AF41" s="638"/>
      <c r="AG41" s="638"/>
      <c r="AH41" s="638"/>
      <c r="AI41" s="638"/>
      <c r="AJ41" s="638"/>
      <c r="AK41" s="638"/>
      <c r="AL41" s="595">
        <v>100</v>
      </c>
      <c r="AM41" s="639"/>
      <c r="AN41" s="639"/>
      <c r="AO41" s="640"/>
      <c r="AQ41" s="641" t="s">
        <v>335</v>
      </c>
      <c r="AR41" s="642"/>
      <c r="AS41" s="642"/>
      <c r="AT41" s="642"/>
      <c r="AU41" s="642"/>
      <c r="AV41" s="642"/>
      <c r="AW41" s="642"/>
      <c r="AX41" s="642"/>
      <c r="AY41" s="643"/>
      <c r="AZ41" s="608">
        <v>33024</v>
      </c>
      <c r="BA41" s="609"/>
      <c r="BB41" s="609"/>
      <c r="BC41" s="609"/>
      <c r="BD41" s="621"/>
      <c r="BE41" s="621"/>
      <c r="BF41" s="644"/>
      <c r="BG41" s="649"/>
      <c r="BH41" s="650"/>
      <c r="BI41" s="650"/>
      <c r="BJ41" s="650"/>
      <c r="BK41" s="650"/>
      <c r="BL41" s="202"/>
      <c r="BM41" s="606" t="s">
        <v>336</v>
      </c>
      <c r="BN41" s="606"/>
      <c r="BO41" s="606"/>
      <c r="BP41" s="606"/>
      <c r="BQ41" s="606"/>
      <c r="BR41" s="606"/>
      <c r="BS41" s="606"/>
      <c r="BT41" s="606"/>
      <c r="BU41" s="607"/>
      <c r="BV41" s="608">
        <v>1</v>
      </c>
      <c r="BW41" s="609"/>
      <c r="BX41" s="609"/>
      <c r="BY41" s="609"/>
      <c r="BZ41" s="609"/>
      <c r="CA41" s="609"/>
      <c r="CB41" s="645"/>
      <c r="CD41" s="605" t="s">
        <v>337</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338</v>
      </c>
      <c r="AR42" s="654"/>
      <c r="AS42" s="654"/>
      <c r="AT42" s="654"/>
      <c r="AU42" s="654"/>
      <c r="AV42" s="654"/>
      <c r="AW42" s="654"/>
      <c r="AX42" s="654"/>
      <c r="AY42" s="655"/>
      <c r="AZ42" s="592">
        <v>234932</v>
      </c>
      <c r="BA42" s="633"/>
      <c r="BB42" s="633"/>
      <c r="BC42" s="633"/>
      <c r="BD42" s="593"/>
      <c r="BE42" s="593"/>
      <c r="BF42" s="656"/>
      <c r="BG42" s="651"/>
      <c r="BH42" s="652"/>
      <c r="BI42" s="652"/>
      <c r="BJ42" s="652"/>
      <c r="BK42" s="652"/>
      <c r="BL42" s="203"/>
      <c r="BM42" s="590" t="s">
        <v>339</v>
      </c>
      <c r="BN42" s="590"/>
      <c r="BO42" s="590"/>
      <c r="BP42" s="590"/>
      <c r="BQ42" s="590"/>
      <c r="BR42" s="590"/>
      <c r="BS42" s="590"/>
      <c r="BT42" s="590"/>
      <c r="BU42" s="591"/>
      <c r="BV42" s="592">
        <v>440</v>
      </c>
      <c r="BW42" s="633"/>
      <c r="BX42" s="633"/>
      <c r="BY42" s="633"/>
      <c r="BZ42" s="633"/>
      <c r="CA42" s="633"/>
      <c r="CB42" s="634"/>
      <c r="CD42" s="605" t="s">
        <v>340</v>
      </c>
      <c r="CE42" s="606"/>
      <c r="CF42" s="606"/>
      <c r="CG42" s="606"/>
      <c r="CH42" s="606"/>
      <c r="CI42" s="606"/>
      <c r="CJ42" s="606"/>
      <c r="CK42" s="606"/>
      <c r="CL42" s="606"/>
      <c r="CM42" s="606"/>
      <c r="CN42" s="606"/>
      <c r="CO42" s="606"/>
      <c r="CP42" s="606"/>
      <c r="CQ42" s="607"/>
      <c r="CR42" s="608">
        <v>828383</v>
      </c>
      <c r="CS42" s="621"/>
      <c r="CT42" s="621"/>
      <c r="CU42" s="621"/>
      <c r="CV42" s="621"/>
      <c r="CW42" s="621"/>
      <c r="CX42" s="621"/>
      <c r="CY42" s="622"/>
      <c r="CZ42" s="611">
        <v>18.899999999999999</v>
      </c>
      <c r="DA42" s="623"/>
      <c r="DB42" s="623"/>
      <c r="DC42" s="624"/>
      <c r="DD42" s="614">
        <v>255469</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341</v>
      </c>
      <c r="CD43" s="605" t="s">
        <v>342</v>
      </c>
      <c r="CE43" s="606"/>
      <c r="CF43" s="606"/>
      <c r="CG43" s="606"/>
      <c r="CH43" s="606"/>
      <c r="CI43" s="606"/>
      <c r="CJ43" s="606"/>
      <c r="CK43" s="606"/>
      <c r="CL43" s="606"/>
      <c r="CM43" s="606"/>
      <c r="CN43" s="606"/>
      <c r="CO43" s="606"/>
      <c r="CP43" s="606"/>
      <c r="CQ43" s="607"/>
      <c r="CR43" s="608">
        <v>2319</v>
      </c>
      <c r="CS43" s="621"/>
      <c r="CT43" s="621"/>
      <c r="CU43" s="621"/>
      <c r="CV43" s="621"/>
      <c r="CW43" s="621"/>
      <c r="CX43" s="621"/>
      <c r="CY43" s="622"/>
      <c r="CZ43" s="611">
        <v>0.1</v>
      </c>
      <c r="DA43" s="623"/>
      <c r="DB43" s="623"/>
      <c r="DC43" s="624"/>
      <c r="DD43" s="614">
        <v>2319</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343</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291</v>
      </c>
      <c r="CE44" s="628"/>
      <c r="CF44" s="605" t="s">
        <v>344</v>
      </c>
      <c r="CG44" s="606"/>
      <c r="CH44" s="606"/>
      <c r="CI44" s="606"/>
      <c r="CJ44" s="606"/>
      <c r="CK44" s="606"/>
      <c r="CL44" s="606"/>
      <c r="CM44" s="606"/>
      <c r="CN44" s="606"/>
      <c r="CO44" s="606"/>
      <c r="CP44" s="606"/>
      <c r="CQ44" s="607"/>
      <c r="CR44" s="608">
        <v>751500</v>
      </c>
      <c r="CS44" s="609"/>
      <c r="CT44" s="609"/>
      <c r="CU44" s="609"/>
      <c r="CV44" s="609"/>
      <c r="CW44" s="609"/>
      <c r="CX44" s="609"/>
      <c r="CY44" s="610"/>
      <c r="CZ44" s="611">
        <v>17.2</v>
      </c>
      <c r="DA44" s="612"/>
      <c r="DB44" s="612"/>
      <c r="DC44" s="613"/>
      <c r="DD44" s="614">
        <v>254960</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345</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346</v>
      </c>
      <c r="CG45" s="606"/>
      <c r="CH45" s="606"/>
      <c r="CI45" s="606"/>
      <c r="CJ45" s="606"/>
      <c r="CK45" s="606"/>
      <c r="CL45" s="606"/>
      <c r="CM45" s="606"/>
      <c r="CN45" s="606"/>
      <c r="CO45" s="606"/>
      <c r="CP45" s="606"/>
      <c r="CQ45" s="607"/>
      <c r="CR45" s="608">
        <v>180486</v>
      </c>
      <c r="CS45" s="621"/>
      <c r="CT45" s="621"/>
      <c r="CU45" s="621"/>
      <c r="CV45" s="621"/>
      <c r="CW45" s="621"/>
      <c r="CX45" s="621"/>
      <c r="CY45" s="622"/>
      <c r="CZ45" s="611">
        <v>4.0999999999999996</v>
      </c>
      <c r="DA45" s="623"/>
      <c r="DB45" s="623"/>
      <c r="DC45" s="624"/>
      <c r="DD45" s="614">
        <v>33006</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347</v>
      </c>
      <c r="CG46" s="606"/>
      <c r="CH46" s="606"/>
      <c r="CI46" s="606"/>
      <c r="CJ46" s="606"/>
      <c r="CK46" s="606"/>
      <c r="CL46" s="606"/>
      <c r="CM46" s="606"/>
      <c r="CN46" s="606"/>
      <c r="CO46" s="606"/>
      <c r="CP46" s="606"/>
      <c r="CQ46" s="607"/>
      <c r="CR46" s="608">
        <v>559638</v>
      </c>
      <c r="CS46" s="609"/>
      <c r="CT46" s="609"/>
      <c r="CU46" s="609"/>
      <c r="CV46" s="609"/>
      <c r="CW46" s="609"/>
      <c r="CX46" s="609"/>
      <c r="CY46" s="610"/>
      <c r="CZ46" s="611">
        <v>12.8</v>
      </c>
      <c r="DA46" s="612"/>
      <c r="DB46" s="612"/>
      <c r="DC46" s="613"/>
      <c r="DD46" s="614">
        <v>217878</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348</v>
      </c>
      <c r="CG47" s="606"/>
      <c r="CH47" s="606"/>
      <c r="CI47" s="606"/>
      <c r="CJ47" s="606"/>
      <c r="CK47" s="606"/>
      <c r="CL47" s="606"/>
      <c r="CM47" s="606"/>
      <c r="CN47" s="606"/>
      <c r="CO47" s="606"/>
      <c r="CP47" s="606"/>
      <c r="CQ47" s="607"/>
      <c r="CR47" s="608">
        <v>76883</v>
      </c>
      <c r="CS47" s="621"/>
      <c r="CT47" s="621"/>
      <c r="CU47" s="621"/>
      <c r="CV47" s="621"/>
      <c r="CW47" s="621"/>
      <c r="CX47" s="621"/>
      <c r="CY47" s="622"/>
      <c r="CZ47" s="611">
        <v>1.8</v>
      </c>
      <c r="DA47" s="623"/>
      <c r="DB47" s="623"/>
      <c r="DC47" s="624"/>
      <c r="DD47" s="614">
        <v>509</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349</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350</v>
      </c>
      <c r="CE49" s="590"/>
      <c r="CF49" s="590"/>
      <c r="CG49" s="590"/>
      <c r="CH49" s="590"/>
      <c r="CI49" s="590"/>
      <c r="CJ49" s="590"/>
      <c r="CK49" s="590"/>
      <c r="CL49" s="590"/>
      <c r="CM49" s="590"/>
      <c r="CN49" s="590"/>
      <c r="CO49" s="590"/>
      <c r="CP49" s="590"/>
      <c r="CQ49" s="591"/>
      <c r="CR49" s="592">
        <v>4380110</v>
      </c>
      <c r="CS49" s="593"/>
      <c r="CT49" s="593"/>
      <c r="CU49" s="593"/>
      <c r="CV49" s="593"/>
      <c r="CW49" s="593"/>
      <c r="CX49" s="593"/>
      <c r="CY49" s="594"/>
      <c r="CZ49" s="595">
        <v>100</v>
      </c>
      <c r="DA49" s="596"/>
      <c r="DB49" s="596"/>
      <c r="DC49" s="597"/>
      <c r="DD49" s="598">
        <v>3155834</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nNLC8HuPN6CZccPrraW/IMd8NgGbCBWLMoW3KDtujDfkxVL38O880d2R4WONB/DKljm/L0dMCwXJZGrYNM323Q==" saltValue="UoLl4EbdjHL3nLH34l4ot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351</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352</v>
      </c>
      <c r="DK2" s="1079"/>
      <c r="DL2" s="1079"/>
      <c r="DM2" s="1079"/>
      <c r="DN2" s="1079"/>
      <c r="DO2" s="1080"/>
      <c r="DP2" s="210"/>
      <c r="DQ2" s="1078" t="s">
        <v>353</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354</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355</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356</v>
      </c>
      <c r="B5" s="983"/>
      <c r="C5" s="983"/>
      <c r="D5" s="983"/>
      <c r="E5" s="983"/>
      <c r="F5" s="983"/>
      <c r="G5" s="983"/>
      <c r="H5" s="983"/>
      <c r="I5" s="983"/>
      <c r="J5" s="983"/>
      <c r="K5" s="983"/>
      <c r="L5" s="983"/>
      <c r="M5" s="983"/>
      <c r="N5" s="983"/>
      <c r="O5" s="983"/>
      <c r="P5" s="984"/>
      <c r="Q5" s="988" t="s">
        <v>357</v>
      </c>
      <c r="R5" s="989"/>
      <c r="S5" s="989"/>
      <c r="T5" s="989"/>
      <c r="U5" s="990"/>
      <c r="V5" s="988" t="s">
        <v>358</v>
      </c>
      <c r="W5" s="989"/>
      <c r="X5" s="989"/>
      <c r="Y5" s="989"/>
      <c r="Z5" s="990"/>
      <c r="AA5" s="988" t="s">
        <v>359</v>
      </c>
      <c r="AB5" s="989"/>
      <c r="AC5" s="989"/>
      <c r="AD5" s="989"/>
      <c r="AE5" s="989"/>
      <c r="AF5" s="1081" t="s">
        <v>360</v>
      </c>
      <c r="AG5" s="989"/>
      <c r="AH5" s="989"/>
      <c r="AI5" s="989"/>
      <c r="AJ5" s="1002"/>
      <c r="AK5" s="989" t="s">
        <v>361</v>
      </c>
      <c r="AL5" s="989"/>
      <c r="AM5" s="989"/>
      <c r="AN5" s="989"/>
      <c r="AO5" s="990"/>
      <c r="AP5" s="988" t="s">
        <v>362</v>
      </c>
      <c r="AQ5" s="989"/>
      <c r="AR5" s="989"/>
      <c r="AS5" s="989"/>
      <c r="AT5" s="990"/>
      <c r="AU5" s="988" t="s">
        <v>363</v>
      </c>
      <c r="AV5" s="989"/>
      <c r="AW5" s="989"/>
      <c r="AX5" s="989"/>
      <c r="AY5" s="1002"/>
      <c r="AZ5" s="214"/>
      <c r="BA5" s="214"/>
      <c r="BB5" s="214"/>
      <c r="BC5" s="214"/>
      <c r="BD5" s="214"/>
      <c r="BE5" s="215"/>
      <c r="BF5" s="215"/>
      <c r="BG5" s="215"/>
      <c r="BH5" s="215"/>
      <c r="BI5" s="215"/>
      <c r="BJ5" s="215"/>
      <c r="BK5" s="215"/>
      <c r="BL5" s="215"/>
      <c r="BM5" s="215"/>
      <c r="BN5" s="215"/>
      <c r="BO5" s="215"/>
      <c r="BP5" s="215"/>
      <c r="BQ5" s="982" t="s">
        <v>364</v>
      </c>
      <c r="BR5" s="983"/>
      <c r="BS5" s="983"/>
      <c r="BT5" s="983"/>
      <c r="BU5" s="983"/>
      <c r="BV5" s="983"/>
      <c r="BW5" s="983"/>
      <c r="BX5" s="983"/>
      <c r="BY5" s="983"/>
      <c r="BZ5" s="983"/>
      <c r="CA5" s="983"/>
      <c r="CB5" s="983"/>
      <c r="CC5" s="983"/>
      <c r="CD5" s="983"/>
      <c r="CE5" s="983"/>
      <c r="CF5" s="983"/>
      <c r="CG5" s="984"/>
      <c r="CH5" s="988" t="s">
        <v>365</v>
      </c>
      <c r="CI5" s="989"/>
      <c r="CJ5" s="989"/>
      <c r="CK5" s="989"/>
      <c r="CL5" s="990"/>
      <c r="CM5" s="988" t="s">
        <v>366</v>
      </c>
      <c r="CN5" s="989"/>
      <c r="CO5" s="989"/>
      <c r="CP5" s="989"/>
      <c r="CQ5" s="990"/>
      <c r="CR5" s="988" t="s">
        <v>367</v>
      </c>
      <c r="CS5" s="989"/>
      <c r="CT5" s="989"/>
      <c r="CU5" s="989"/>
      <c r="CV5" s="990"/>
      <c r="CW5" s="988" t="s">
        <v>368</v>
      </c>
      <c r="CX5" s="989"/>
      <c r="CY5" s="989"/>
      <c r="CZ5" s="989"/>
      <c r="DA5" s="990"/>
      <c r="DB5" s="988" t="s">
        <v>369</v>
      </c>
      <c r="DC5" s="989"/>
      <c r="DD5" s="989"/>
      <c r="DE5" s="989"/>
      <c r="DF5" s="990"/>
      <c r="DG5" s="1071" t="s">
        <v>370</v>
      </c>
      <c r="DH5" s="1072"/>
      <c r="DI5" s="1072"/>
      <c r="DJ5" s="1072"/>
      <c r="DK5" s="1073"/>
      <c r="DL5" s="1071" t="s">
        <v>371</v>
      </c>
      <c r="DM5" s="1072"/>
      <c r="DN5" s="1072"/>
      <c r="DO5" s="1072"/>
      <c r="DP5" s="1073"/>
      <c r="DQ5" s="988" t="s">
        <v>372</v>
      </c>
      <c r="DR5" s="989"/>
      <c r="DS5" s="989"/>
      <c r="DT5" s="989"/>
      <c r="DU5" s="990"/>
      <c r="DV5" s="988" t="s">
        <v>363</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373</v>
      </c>
      <c r="C7" s="1035"/>
      <c r="D7" s="1035"/>
      <c r="E7" s="1035"/>
      <c r="F7" s="1035"/>
      <c r="G7" s="1035"/>
      <c r="H7" s="1035"/>
      <c r="I7" s="1035"/>
      <c r="J7" s="1035"/>
      <c r="K7" s="1035"/>
      <c r="L7" s="1035"/>
      <c r="M7" s="1035"/>
      <c r="N7" s="1035"/>
      <c r="O7" s="1035"/>
      <c r="P7" s="1036"/>
      <c r="Q7" s="1089">
        <v>4977</v>
      </c>
      <c r="R7" s="1090"/>
      <c r="S7" s="1090"/>
      <c r="T7" s="1090"/>
      <c r="U7" s="1090"/>
      <c r="V7" s="1090">
        <v>4380</v>
      </c>
      <c r="W7" s="1090"/>
      <c r="X7" s="1090"/>
      <c r="Y7" s="1090"/>
      <c r="Z7" s="1090"/>
      <c r="AA7" s="1090">
        <v>597</v>
      </c>
      <c r="AB7" s="1090"/>
      <c r="AC7" s="1090"/>
      <c r="AD7" s="1090"/>
      <c r="AE7" s="1091"/>
      <c r="AF7" s="1092">
        <v>432</v>
      </c>
      <c r="AG7" s="1093"/>
      <c r="AH7" s="1093"/>
      <c r="AI7" s="1093"/>
      <c r="AJ7" s="1094"/>
      <c r="AK7" s="1095">
        <v>17</v>
      </c>
      <c r="AL7" s="1096"/>
      <c r="AM7" s="1096"/>
      <c r="AN7" s="1096"/>
      <c r="AO7" s="1096"/>
      <c r="AP7" s="1096">
        <v>2366</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7"/>
    </row>
    <row r="8" spans="1:131" s="218" customFormat="1" ht="26.25" customHeight="1" x14ac:dyDescent="0.15">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374</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375</v>
      </c>
      <c r="B23" s="924" t="s">
        <v>376</v>
      </c>
      <c r="C23" s="925"/>
      <c r="D23" s="925"/>
      <c r="E23" s="925"/>
      <c r="F23" s="925"/>
      <c r="G23" s="925"/>
      <c r="H23" s="925"/>
      <c r="I23" s="925"/>
      <c r="J23" s="925"/>
      <c r="K23" s="925"/>
      <c r="L23" s="925"/>
      <c r="M23" s="925"/>
      <c r="N23" s="925"/>
      <c r="O23" s="925"/>
      <c r="P23" s="935"/>
      <c r="Q23" s="1054">
        <v>4977</v>
      </c>
      <c r="R23" s="1048"/>
      <c r="S23" s="1048"/>
      <c r="T23" s="1048"/>
      <c r="U23" s="1048"/>
      <c r="V23" s="1048">
        <v>4380</v>
      </c>
      <c r="W23" s="1048"/>
      <c r="X23" s="1048"/>
      <c r="Y23" s="1048"/>
      <c r="Z23" s="1048"/>
      <c r="AA23" s="1048">
        <v>597</v>
      </c>
      <c r="AB23" s="1048"/>
      <c r="AC23" s="1048"/>
      <c r="AD23" s="1048"/>
      <c r="AE23" s="1055"/>
      <c r="AF23" s="1056">
        <v>432</v>
      </c>
      <c r="AG23" s="1048"/>
      <c r="AH23" s="1048"/>
      <c r="AI23" s="1048"/>
      <c r="AJ23" s="1057"/>
      <c r="AK23" s="1058"/>
      <c r="AL23" s="1059"/>
      <c r="AM23" s="1059"/>
      <c r="AN23" s="1059"/>
      <c r="AO23" s="1059"/>
      <c r="AP23" s="1048">
        <v>2366</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377</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378</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356</v>
      </c>
      <c r="B26" s="983"/>
      <c r="C26" s="983"/>
      <c r="D26" s="983"/>
      <c r="E26" s="983"/>
      <c r="F26" s="983"/>
      <c r="G26" s="983"/>
      <c r="H26" s="983"/>
      <c r="I26" s="983"/>
      <c r="J26" s="983"/>
      <c r="K26" s="983"/>
      <c r="L26" s="983"/>
      <c r="M26" s="983"/>
      <c r="N26" s="983"/>
      <c r="O26" s="983"/>
      <c r="P26" s="984"/>
      <c r="Q26" s="988" t="s">
        <v>379</v>
      </c>
      <c r="R26" s="989"/>
      <c r="S26" s="989"/>
      <c r="T26" s="989"/>
      <c r="U26" s="990"/>
      <c r="V26" s="988" t="s">
        <v>380</v>
      </c>
      <c r="W26" s="989"/>
      <c r="X26" s="989"/>
      <c r="Y26" s="989"/>
      <c r="Z26" s="990"/>
      <c r="AA26" s="988" t="s">
        <v>381</v>
      </c>
      <c r="AB26" s="989"/>
      <c r="AC26" s="989"/>
      <c r="AD26" s="989"/>
      <c r="AE26" s="989"/>
      <c r="AF26" s="1042" t="s">
        <v>382</v>
      </c>
      <c r="AG26" s="995"/>
      <c r="AH26" s="995"/>
      <c r="AI26" s="995"/>
      <c r="AJ26" s="1043"/>
      <c r="AK26" s="989" t="s">
        <v>383</v>
      </c>
      <c r="AL26" s="989"/>
      <c r="AM26" s="989"/>
      <c r="AN26" s="989"/>
      <c r="AO26" s="990"/>
      <c r="AP26" s="988" t="s">
        <v>384</v>
      </c>
      <c r="AQ26" s="989"/>
      <c r="AR26" s="989"/>
      <c r="AS26" s="989"/>
      <c r="AT26" s="990"/>
      <c r="AU26" s="988" t="s">
        <v>385</v>
      </c>
      <c r="AV26" s="989"/>
      <c r="AW26" s="989"/>
      <c r="AX26" s="989"/>
      <c r="AY26" s="990"/>
      <c r="AZ26" s="988" t="s">
        <v>386</v>
      </c>
      <c r="BA26" s="989"/>
      <c r="BB26" s="989"/>
      <c r="BC26" s="989"/>
      <c r="BD26" s="990"/>
      <c r="BE26" s="988" t="s">
        <v>363</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387</v>
      </c>
      <c r="C28" s="1035"/>
      <c r="D28" s="1035"/>
      <c r="E28" s="1035"/>
      <c r="F28" s="1035"/>
      <c r="G28" s="1035"/>
      <c r="H28" s="1035"/>
      <c r="I28" s="1035"/>
      <c r="J28" s="1035"/>
      <c r="K28" s="1035"/>
      <c r="L28" s="1035"/>
      <c r="M28" s="1035"/>
      <c r="N28" s="1035"/>
      <c r="O28" s="1035"/>
      <c r="P28" s="1036"/>
      <c r="Q28" s="1037">
        <v>627</v>
      </c>
      <c r="R28" s="1038"/>
      <c r="S28" s="1038"/>
      <c r="T28" s="1038"/>
      <c r="U28" s="1038"/>
      <c r="V28" s="1038">
        <v>620</v>
      </c>
      <c r="W28" s="1038"/>
      <c r="X28" s="1038"/>
      <c r="Y28" s="1038"/>
      <c r="Z28" s="1038"/>
      <c r="AA28" s="1038">
        <v>7</v>
      </c>
      <c r="AB28" s="1038"/>
      <c r="AC28" s="1038"/>
      <c r="AD28" s="1038"/>
      <c r="AE28" s="1039"/>
      <c r="AF28" s="1040">
        <v>7</v>
      </c>
      <c r="AG28" s="1038"/>
      <c r="AH28" s="1038"/>
      <c r="AI28" s="1038"/>
      <c r="AJ28" s="1041"/>
      <c r="AK28" s="1029">
        <v>33</v>
      </c>
      <c r="AL28" s="1030"/>
      <c r="AM28" s="1030"/>
      <c r="AN28" s="1030"/>
      <c r="AO28" s="1030"/>
      <c r="AP28" s="1030" t="s">
        <v>562</v>
      </c>
      <c r="AQ28" s="1030"/>
      <c r="AR28" s="1030"/>
      <c r="AS28" s="1030"/>
      <c r="AT28" s="1030"/>
      <c r="AU28" s="1030" t="s">
        <v>486</v>
      </c>
      <c r="AV28" s="1030"/>
      <c r="AW28" s="1030"/>
      <c r="AX28" s="1030"/>
      <c r="AY28" s="1030"/>
      <c r="AZ28" s="1031" t="s">
        <v>486</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388</v>
      </c>
      <c r="C29" s="1018"/>
      <c r="D29" s="1018"/>
      <c r="E29" s="1018"/>
      <c r="F29" s="1018"/>
      <c r="G29" s="1018"/>
      <c r="H29" s="1018"/>
      <c r="I29" s="1018"/>
      <c r="J29" s="1018"/>
      <c r="K29" s="1018"/>
      <c r="L29" s="1018"/>
      <c r="M29" s="1018"/>
      <c r="N29" s="1018"/>
      <c r="O29" s="1018"/>
      <c r="P29" s="1019"/>
      <c r="Q29" s="1025">
        <v>866</v>
      </c>
      <c r="R29" s="1026"/>
      <c r="S29" s="1026"/>
      <c r="T29" s="1026"/>
      <c r="U29" s="1026"/>
      <c r="V29" s="1026">
        <v>848</v>
      </c>
      <c r="W29" s="1026"/>
      <c r="X29" s="1026"/>
      <c r="Y29" s="1026"/>
      <c r="Z29" s="1026"/>
      <c r="AA29" s="1026">
        <v>19</v>
      </c>
      <c r="AB29" s="1026"/>
      <c r="AC29" s="1026"/>
      <c r="AD29" s="1026"/>
      <c r="AE29" s="1027"/>
      <c r="AF29" s="1022">
        <v>19</v>
      </c>
      <c r="AG29" s="1023"/>
      <c r="AH29" s="1023"/>
      <c r="AI29" s="1023"/>
      <c r="AJ29" s="1024"/>
      <c r="AK29" s="967">
        <v>27</v>
      </c>
      <c r="AL29" s="958"/>
      <c r="AM29" s="958"/>
      <c r="AN29" s="958"/>
      <c r="AO29" s="958"/>
      <c r="AP29" s="958" t="s">
        <v>562</v>
      </c>
      <c r="AQ29" s="958"/>
      <c r="AR29" s="958"/>
      <c r="AS29" s="958"/>
      <c r="AT29" s="958"/>
      <c r="AU29" s="958" t="s">
        <v>486</v>
      </c>
      <c r="AV29" s="958"/>
      <c r="AW29" s="958"/>
      <c r="AX29" s="958"/>
      <c r="AY29" s="958"/>
      <c r="AZ29" s="1028" t="s">
        <v>486</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389</v>
      </c>
      <c r="C30" s="1018"/>
      <c r="D30" s="1018"/>
      <c r="E30" s="1018"/>
      <c r="F30" s="1018"/>
      <c r="G30" s="1018"/>
      <c r="H30" s="1018"/>
      <c r="I30" s="1018"/>
      <c r="J30" s="1018"/>
      <c r="K30" s="1018"/>
      <c r="L30" s="1018"/>
      <c r="M30" s="1018"/>
      <c r="N30" s="1018"/>
      <c r="O30" s="1018"/>
      <c r="P30" s="1019"/>
      <c r="Q30" s="1025">
        <v>102</v>
      </c>
      <c r="R30" s="1026"/>
      <c r="S30" s="1026"/>
      <c r="T30" s="1026"/>
      <c r="U30" s="1026"/>
      <c r="V30" s="1026">
        <v>102</v>
      </c>
      <c r="W30" s="1026"/>
      <c r="X30" s="1026"/>
      <c r="Y30" s="1026"/>
      <c r="Z30" s="1026"/>
      <c r="AA30" s="1026">
        <v>0</v>
      </c>
      <c r="AB30" s="1026"/>
      <c r="AC30" s="1026"/>
      <c r="AD30" s="1026"/>
      <c r="AE30" s="1027"/>
      <c r="AF30" s="1022">
        <v>0</v>
      </c>
      <c r="AG30" s="1023"/>
      <c r="AH30" s="1023"/>
      <c r="AI30" s="1023"/>
      <c r="AJ30" s="1024"/>
      <c r="AK30" s="967">
        <v>123</v>
      </c>
      <c r="AL30" s="958"/>
      <c r="AM30" s="958"/>
      <c r="AN30" s="958"/>
      <c r="AO30" s="958"/>
      <c r="AP30" s="958" t="s">
        <v>562</v>
      </c>
      <c r="AQ30" s="958"/>
      <c r="AR30" s="958"/>
      <c r="AS30" s="958"/>
      <c r="AT30" s="958"/>
      <c r="AU30" s="958" t="s">
        <v>486</v>
      </c>
      <c r="AV30" s="958"/>
      <c r="AW30" s="958"/>
      <c r="AX30" s="958"/>
      <c r="AY30" s="958"/>
      <c r="AZ30" s="1028" t="s">
        <v>486</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390</v>
      </c>
      <c r="C31" s="1018"/>
      <c r="D31" s="1018"/>
      <c r="E31" s="1018"/>
      <c r="F31" s="1018"/>
      <c r="G31" s="1018"/>
      <c r="H31" s="1018"/>
      <c r="I31" s="1018"/>
      <c r="J31" s="1018"/>
      <c r="K31" s="1018"/>
      <c r="L31" s="1018"/>
      <c r="M31" s="1018"/>
      <c r="N31" s="1018"/>
      <c r="O31" s="1018"/>
      <c r="P31" s="1019"/>
      <c r="Q31" s="1025">
        <v>8</v>
      </c>
      <c r="R31" s="1026"/>
      <c r="S31" s="1026"/>
      <c r="T31" s="1026"/>
      <c r="U31" s="1026"/>
      <c r="V31" s="1026">
        <v>8</v>
      </c>
      <c r="W31" s="1026"/>
      <c r="X31" s="1026"/>
      <c r="Y31" s="1026"/>
      <c r="Z31" s="1026"/>
      <c r="AA31" s="1026" t="s">
        <v>562</v>
      </c>
      <c r="AB31" s="1026"/>
      <c r="AC31" s="1026"/>
      <c r="AD31" s="1026"/>
      <c r="AE31" s="1027"/>
      <c r="AF31" s="1022" t="s">
        <v>122</v>
      </c>
      <c r="AG31" s="1023"/>
      <c r="AH31" s="1023"/>
      <c r="AI31" s="1023"/>
      <c r="AJ31" s="1024"/>
      <c r="AK31" s="967">
        <v>5</v>
      </c>
      <c r="AL31" s="958"/>
      <c r="AM31" s="958"/>
      <c r="AN31" s="958"/>
      <c r="AO31" s="958"/>
      <c r="AP31" s="958" t="s">
        <v>562</v>
      </c>
      <c r="AQ31" s="958"/>
      <c r="AR31" s="958"/>
      <c r="AS31" s="958"/>
      <c r="AT31" s="958"/>
      <c r="AU31" s="958" t="s">
        <v>486</v>
      </c>
      <c r="AV31" s="958"/>
      <c r="AW31" s="958"/>
      <c r="AX31" s="958"/>
      <c r="AY31" s="958"/>
      <c r="AZ31" s="1028" t="s">
        <v>486</v>
      </c>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391</v>
      </c>
      <c r="C32" s="1018"/>
      <c r="D32" s="1018"/>
      <c r="E32" s="1018"/>
      <c r="F32" s="1018"/>
      <c r="G32" s="1018"/>
      <c r="H32" s="1018"/>
      <c r="I32" s="1018"/>
      <c r="J32" s="1018"/>
      <c r="K32" s="1018"/>
      <c r="L32" s="1018"/>
      <c r="M32" s="1018"/>
      <c r="N32" s="1018"/>
      <c r="O32" s="1018"/>
      <c r="P32" s="1019"/>
      <c r="Q32" s="1025">
        <v>170</v>
      </c>
      <c r="R32" s="1026"/>
      <c r="S32" s="1026"/>
      <c r="T32" s="1026"/>
      <c r="U32" s="1026"/>
      <c r="V32" s="1026">
        <v>209</v>
      </c>
      <c r="W32" s="1026"/>
      <c r="X32" s="1026"/>
      <c r="Y32" s="1026"/>
      <c r="Z32" s="1026"/>
      <c r="AA32" s="1026">
        <v>-39</v>
      </c>
      <c r="AB32" s="1026"/>
      <c r="AC32" s="1026"/>
      <c r="AD32" s="1026"/>
      <c r="AE32" s="1027"/>
      <c r="AF32" s="1022">
        <v>363</v>
      </c>
      <c r="AG32" s="1023"/>
      <c r="AH32" s="1023"/>
      <c r="AI32" s="1023"/>
      <c r="AJ32" s="1024"/>
      <c r="AK32" s="967">
        <v>21</v>
      </c>
      <c r="AL32" s="958"/>
      <c r="AM32" s="958"/>
      <c r="AN32" s="958"/>
      <c r="AO32" s="958"/>
      <c r="AP32" s="958">
        <v>743</v>
      </c>
      <c r="AQ32" s="958"/>
      <c r="AR32" s="958"/>
      <c r="AS32" s="958"/>
      <c r="AT32" s="958"/>
      <c r="AU32" s="958">
        <v>396</v>
      </c>
      <c r="AV32" s="958"/>
      <c r="AW32" s="958"/>
      <c r="AX32" s="958"/>
      <c r="AY32" s="958"/>
      <c r="AZ32" s="1028" t="s">
        <v>562</v>
      </c>
      <c r="BA32" s="1028"/>
      <c r="BB32" s="1028"/>
      <c r="BC32" s="1028"/>
      <c r="BD32" s="1028"/>
      <c r="BE32" s="959" t="s">
        <v>392</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t="s">
        <v>393</v>
      </c>
      <c r="C33" s="1018"/>
      <c r="D33" s="1018"/>
      <c r="E33" s="1018"/>
      <c r="F33" s="1018"/>
      <c r="G33" s="1018"/>
      <c r="H33" s="1018"/>
      <c r="I33" s="1018"/>
      <c r="J33" s="1018"/>
      <c r="K33" s="1018"/>
      <c r="L33" s="1018"/>
      <c r="M33" s="1018"/>
      <c r="N33" s="1018"/>
      <c r="O33" s="1018"/>
      <c r="P33" s="1019"/>
      <c r="Q33" s="1025">
        <v>449</v>
      </c>
      <c r="R33" s="1026"/>
      <c r="S33" s="1026"/>
      <c r="T33" s="1026"/>
      <c r="U33" s="1026"/>
      <c r="V33" s="1026">
        <v>425</v>
      </c>
      <c r="W33" s="1026"/>
      <c r="X33" s="1026"/>
      <c r="Y33" s="1026"/>
      <c r="Z33" s="1026"/>
      <c r="AA33" s="1026">
        <v>24</v>
      </c>
      <c r="AB33" s="1026"/>
      <c r="AC33" s="1026"/>
      <c r="AD33" s="1026"/>
      <c r="AE33" s="1027"/>
      <c r="AF33" s="1022">
        <v>115</v>
      </c>
      <c r="AG33" s="1023"/>
      <c r="AH33" s="1023"/>
      <c r="AI33" s="1023"/>
      <c r="AJ33" s="1024"/>
      <c r="AK33" s="967">
        <v>116</v>
      </c>
      <c r="AL33" s="958"/>
      <c r="AM33" s="958"/>
      <c r="AN33" s="958"/>
      <c r="AO33" s="958"/>
      <c r="AP33" s="958">
        <v>620</v>
      </c>
      <c r="AQ33" s="958"/>
      <c r="AR33" s="958"/>
      <c r="AS33" s="958"/>
      <c r="AT33" s="958"/>
      <c r="AU33" s="958">
        <v>620</v>
      </c>
      <c r="AV33" s="958"/>
      <c r="AW33" s="958"/>
      <c r="AX33" s="958"/>
      <c r="AY33" s="958"/>
      <c r="AZ33" s="1028" t="s">
        <v>562</v>
      </c>
      <c r="BA33" s="1028"/>
      <c r="BB33" s="1028"/>
      <c r="BC33" s="1028"/>
      <c r="BD33" s="1028"/>
      <c r="BE33" s="959" t="s">
        <v>392</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t="s">
        <v>394</v>
      </c>
      <c r="C34" s="1018"/>
      <c r="D34" s="1018"/>
      <c r="E34" s="1018"/>
      <c r="F34" s="1018"/>
      <c r="G34" s="1018"/>
      <c r="H34" s="1018"/>
      <c r="I34" s="1018"/>
      <c r="J34" s="1018"/>
      <c r="K34" s="1018"/>
      <c r="L34" s="1018"/>
      <c r="M34" s="1018"/>
      <c r="N34" s="1018"/>
      <c r="O34" s="1018"/>
      <c r="P34" s="1019"/>
      <c r="Q34" s="1025">
        <v>40</v>
      </c>
      <c r="R34" s="1026"/>
      <c r="S34" s="1026"/>
      <c r="T34" s="1026"/>
      <c r="U34" s="1026"/>
      <c r="V34" s="1026">
        <v>28</v>
      </c>
      <c r="W34" s="1026"/>
      <c r="X34" s="1026"/>
      <c r="Y34" s="1026"/>
      <c r="Z34" s="1026"/>
      <c r="AA34" s="1026">
        <v>13</v>
      </c>
      <c r="AB34" s="1026"/>
      <c r="AC34" s="1026"/>
      <c r="AD34" s="1026"/>
      <c r="AE34" s="1027"/>
      <c r="AF34" s="1022">
        <v>1</v>
      </c>
      <c r="AG34" s="1023"/>
      <c r="AH34" s="1023"/>
      <c r="AI34" s="1023"/>
      <c r="AJ34" s="1024"/>
      <c r="AK34" s="967">
        <v>15</v>
      </c>
      <c r="AL34" s="958"/>
      <c r="AM34" s="958"/>
      <c r="AN34" s="958"/>
      <c r="AO34" s="958"/>
      <c r="AP34" s="958">
        <v>59</v>
      </c>
      <c r="AQ34" s="958"/>
      <c r="AR34" s="958"/>
      <c r="AS34" s="958"/>
      <c r="AT34" s="958"/>
      <c r="AU34" s="958">
        <v>59</v>
      </c>
      <c r="AV34" s="958"/>
      <c r="AW34" s="958"/>
      <c r="AX34" s="958"/>
      <c r="AY34" s="958"/>
      <c r="AZ34" s="1028" t="s">
        <v>562</v>
      </c>
      <c r="BA34" s="1028"/>
      <c r="BB34" s="1028"/>
      <c r="BC34" s="1028"/>
      <c r="BD34" s="1028"/>
      <c r="BE34" s="959" t="s">
        <v>392</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375</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505</v>
      </c>
      <c r="AG63" s="946"/>
      <c r="AH63" s="946"/>
      <c r="AI63" s="946"/>
      <c r="AJ63" s="1009"/>
      <c r="AK63" s="1010"/>
      <c r="AL63" s="950"/>
      <c r="AM63" s="950"/>
      <c r="AN63" s="950"/>
      <c r="AO63" s="950"/>
      <c r="AP63" s="946">
        <v>1422</v>
      </c>
      <c r="AQ63" s="946"/>
      <c r="AR63" s="946"/>
      <c r="AS63" s="946"/>
      <c r="AT63" s="946"/>
      <c r="AU63" s="946">
        <v>1074</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398</v>
      </c>
      <c r="B66" s="983"/>
      <c r="C66" s="983"/>
      <c r="D66" s="983"/>
      <c r="E66" s="983"/>
      <c r="F66" s="983"/>
      <c r="G66" s="983"/>
      <c r="H66" s="983"/>
      <c r="I66" s="983"/>
      <c r="J66" s="983"/>
      <c r="K66" s="983"/>
      <c r="L66" s="983"/>
      <c r="M66" s="983"/>
      <c r="N66" s="983"/>
      <c r="O66" s="983"/>
      <c r="P66" s="984"/>
      <c r="Q66" s="988" t="s">
        <v>379</v>
      </c>
      <c r="R66" s="989"/>
      <c r="S66" s="989"/>
      <c r="T66" s="989"/>
      <c r="U66" s="990"/>
      <c r="V66" s="988" t="s">
        <v>380</v>
      </c>
      <c r="W66" s="989"/>
      <c r="X66" s="989"/>
      <c r="Y66" s="989"/>
      <c r="Z66" s="990"/>
      <c r="AA66" s="988" t="s">
        <v>381</v>
      </c>
      <c r="AB66" s="989"/>
      <c r="AC66" s="989"/>
      <c r="AD66" s="989"/>
      <c r="AE66" s="990"/>
      <c r="AF66" s="994" t="s">
        <v>382</v>
      </c>
      <c r="AG66" s="995"/>
      <c r="AH66" s="995"/>
      <c r="AI66" s="995"/>
      <c r="AJ66" s="996"/>
      <c r="AK66" s="988" t="s">
        <v>383</v>
      </c>
      <c r="AL66" s="983"/>
      <c r="AM66" s="983"/>
      <c r="AN66" s="983"/>
      <c r="AO66" s="984"/>
      <c r="AP66" s="988" t="s">
        <v>384</v>
      </c>
      <c r="AQ66" s="989"/>
      <c r="AR66" s="989"/>
      <c r="AS66" s="989"/>
      <c r="AT66" s="990"/>
      <c r="AU66" s="988" t="s">
        <v>399</v>
      </c>
      <c r="AV66" s="989"/>
      <c r="AW66" s="989"/>
      <c r="AX66" s="989"/>
      <c r="AY66" s="990"/>
      <c r="AZ66" s="988" t="s">
        <v>363</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547</v>
      </c>
      <c r="C68" s="973"/>
      <c r="D68" s="973"/>
      <c r="E68" s="973"/>
      <c r="F68" s="973"/>
      <c r="G68" s="973"/>
      <c r="H68" s="973"/>
      <c r="I68" s="973"/>
      <c r="J68" s="973"/>
      <c r="K68" s="973"/>
      <c r="L68" s="973"/>
      <c r="M68" s="973"/>
      <c r="N68" s="973"/>
      <c r="O68" s="973"/>
      <c r="P68" s="974"/>
      <c r="Q68" s="975"/>
      <c r="R68" s="969"/>
      <c r="S68" s="969"/>
      <c r="T68" s="969"/>
      <c r="U68" s="969"/>
      <c r="V68" s="969"/>
      <c r="W68" s="969"/>
      <c r="X68" s="969"/>
      <c r="Y68" s="969"/>
      <c r="Z68" s="969"/>
      <c r="AA68" s="969"/>
      <c r="AB68" s="969"/>
      <c r="AC68" s="969"/>
      <c r="AD68" s="969"/>
      <c r="AE68" s="969"/>
      <c r="AF68" s="969">
        <v>122</v>
      </c>
      <c r="AG68" s="969"/>
      <c r="AH68" s="969"/>
      <c r="AI68" s="969"/>
      <c r="AJ68" s="969"/>
      <c r="AK68" s="969"/>
      <c r="AL68" s="969"/>
      <c r="AM68" s="969"/>
      <c r="AN68" s="969"/>
      <c r="AO68" s="969"/>
      <c r="AP68" s="969">
        <v>1930</v>
      </c>
      <c r="AQ68" s="969"/>
      <c r="AR68" s="969"/>
      <c r="AS68" s="969"/>
      <c r="AT68" s="969"/>
      <c r="AU68" s="969">
        <v>75</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567</v>
      </c>
      <c r="C69" s="962"/>
      <c r="D69" s="962"/>
      <c r="E69" s="962"/>
      <c r="F69" s="962"/>
      <c r="G69" s="962"/>
      <c r="H69" s="962"/>
      <c r="I69" s="962"/>
      <c r="J69" s="962"/>
      <c r="K69" s="962"/>
      <c r="L69" s="962"/>
      <c r="M69" s="962"/>
      <c r="N69" s="962"/>
      <c r="O69" s="962"/>
      <c r="P69" s="963"/>
      <c r="Q69" s="964"/>
      <c r="R69" s="958"/>
      <c r="S69" s="958"/>
      <c r="T69" s="958"/>
      <c r="U69" s="958"/>
      <c r="V69" s="958"/>
      <c r="W69" s="958"/>
      <c r="X69" s="958"/>
      <c r="Y69" s="958"/>
      <c r="Z69" s="958"/>
      <c r="AA69" s="958"/>
      <c r="AB69" s="958"/>
      <c r="AC69" s="958"/>
      <c r="AD69" s="958"/>
      <c r="AE69" s="958"/>
      <c r="AF69" s="958">
        <v>2</v>
      </c>
      <c r="AG69" s="958"/>
      <c r="AH69" s="958"/>
      <c r="AI69" s="958"/>
      <c r="AJ69" s="958"/>
      <c r="AK69" s="958"/>
      <c r="AL69" s="958"/>
      <c r="AM69" s="958"/>
      <c r="AN69" s="958"/>
      <c r="AO69" s="958"/>
      <c r="AP69" s="958"/>
      <c r="AQ69" s="958"/>
      <c r="AR69" s="958"/>
      <c r="AS69" s="958"/>
      <c r="AT69" s="958"/>
      <c r="AU69" s="958"/>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548</v>
      </c>
      <c r="C70" s="962"/>
      <c r="D70" s="962"/>
      <c r="E70" s="962"/>
      <c r="F70" s="962"/>
      <c r="G70" s="962"/>
      <c r="H70" s="962"/>
      <c r="I70" s="962"/>
      <c r="J70" s="962"/>
      <c r="K70" s="962"/>
      <c r="L70" s="962"/>
      <c r="M70" s="962"/>
      <c r="N70" s="962"/>
      <c r="O70" s="962"/>
      <c r="P70" s="963"/>
      <c r="Q70" s="964"/>
      <c r="R70" s="958"/>
      <c r="S70" s="958"/>
      <c r="T70" s="958"/>
      <c r="U70" s="958"/>
      <c r="V70" s="958"/>
      <c r="W70" s="958"/>
      <c r="X70" s="958"/>
      <c r="Y70" s="958"/>
      <c r="Z70" s="958"/>
      <c r="AA70" s="958"/>
      <c r="AB70" s="958"/>
      <c r="AC70" s="958"/>
      <c r="AD70" s="958"/>
      <c r="AE70" s="958"/>
      <c r="AF70" s="958">
        <v>107</v>
      </c>
      <c r="AG70" s="958"/>
      <c r="AH70" s="958"/>
      <c r="AI70" s="958"/>
      <c r="AJ70" s="958"/>
      <c r="AK70" s="958"/>
      <c r="AL70" s="958"/>
      <c r="AM70" s="958"/>
      <c r="AN70" s="958"/>
      <c r="AO70" s="958"/>
      <c r="AP70" s="958">
        <v>29</v>
      </c>
      <c r="AQ70" s="958"/>
      <c r="AR70" s="958"/>
      <c r="AS70" s="958"/>
      <c r="AT70" s="958"/>
      <c r="AU70" s="958">
        <v>2</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549</v>
      </c>
      <c r="C71" s="962"/>
      <c r="D71" s="962"/>
      <c r="E71" s="962"/>
      <c r="F71" s="962"/>
      <c r="G71" s="962"/>
      <c r="H71" s="962"/>
      <c r="I71" s="962"/>
      <c r="J71" s="962"/>
      <c r="K71" s="962"/>
      <c r="L71" s="962"/>
      <c r="M71" s="962"/>
      <c r="N71" s="962"/>
      <c r="O71" s="962"/>
      <c r="P71" s="963"/>
      <c r="Q71" s="964"/>
      <c r="R71" s="958"/>
      <c r="S71" s="958"/>
      <c r="T71" s="958"/>
      <c r="U71" s="958"/>
      <c r="V71" s="958"/>
      <c r="W71" s="958"/>
      <c r="X71" s="958"/>
      <c r="Y71" s="958"/>
      <c r="Z71" s="958"/>
      <c r="AA71" s="958"/>
      <c r="AB71" s="958"/>
      <c r="AC71" s="958"/>
      <c r="AD71" s="958"/>
      <c r="AE71" s="958"/>
      <c r="AF71" s="958">
        <v>6</v>
      </c>
      <c r="AG71" s="958"/>
      <c r="AH71" s="958"/>
      <c r="AI71" s="958"/>
      <c r="AJ71" s="958"/>
      <c r="AK71" s="958"/>
      <c r="AL71" s="958"/>
      <c r="AM71" s="958"/>
      <c r="AN71" s="958"/>
      <c r="AO71" s="958"/>
      <c r="AP71" s="958"/>
      <c r="AQ71" s="958"/>
      <c r="AR71" s="958"/>
      <c r="AS71" s="958"/>
      <c r="AT71" s="958"/>
      <c r="AU71" s="958"/>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550</v>
      </c>
      <c r="C72" s="962"/>
      <c r="D72" s="962"/>
      <c r="E72" s="962"/>
      <c r="F72" s="962"/>
      <c r="G72" s="962"/>
      <c r="H72" s="962"/>
      <c r="I72" s="962"/>
      <c r="J72" s="962"/>
      <c r="K72" s="962"/>
      <c r="L72" s="962"/>
      <c r="M72" s="962"/>
      <c r="N72" s="962"/>
      <c r="O72" s="962"/>
      <c r="P72" s="963"/>
      <c r="Q72" s="964"/>
      <c r="R72" s="958"/>
      <c r="S72" s="958"/>
      <c r="T72" s="958"/>
      <c r="U72" s="958"/>
      <c r="V72" s="958"/>
      <c r="W72" s="958"/>
      <c r="X72" s="958"/>
      <c r="Y72" s="958"/>
      <c r="Z72" s="958"/>
      <c r="AA72" s="958"/>
      <c r="AB72" s="958"/>
      <c r="AC72" s="958"/>
      <c r="AD72" s="958"/>
      <c r="AE72" s="958"/>
      <c r="AF72" s="958">
        <v>0</v>
      </c>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551</v>
      </c>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v>0</v>
      </c>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552</v>
      </c>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v>1</v>
      </c>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t="s">
        <v>553</v>
      </c>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v>62</v>
      </c>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t="s">
        <v>554</v>
      </c>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v>114</v>
      </c>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t="s">
        <v>555</v>
      </c>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v>12528</v>
      </c>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t="s">
        <v>556</v>
      </c>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t="s">
        <v>562</v>
      </c>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t="s">
        <v>557</v>
      </c>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v>2284</v>
      </c>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t="s">
        <v>558</v>
      </c>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v>3</v>
      </c>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t="s">
        <v>559</v>
      </c>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v>5</v>
      </c>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t="s">
        <v>560</v>
      </c>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v>4</v>
      </c>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t="s">
        <v>561</v>
      </c>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v>3</v>
      </c>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375</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15242</v>
      </c>
      <c r="AG88" s="946"/>
      <c r="AH88" s="946"/>
      <c r="AI88" s="946"/>
      <c r="AJ88" s="946"/>
      <c r="AK88" s="950"/>
      <c r="AL88" s="950"/>
      <c r="AM88" s="950"/>
      <c r="AN88" s="950"/>
      <c r="AO88" s="950"/>
      <c r="AP88" s="946">
        <v>1960</v>
      </c>
      <c r="AQ88" s="946"/>
      <c r="AR88" s="946"/>
      <c r="AS88" s="946"/>
      <c r="AT88" s="946"/>
      <c r="AU88" s="946">
        <v>76</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375</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293</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293</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293</v>
      </c>
      <c r="DR109" s="883"/>
      <c r="DS109" s="883"/>
      <c r="DT109" s="883"/>
      <c r="DU109" s="884"/>
      <c r="DV109" s="885" t="s">
        <v>411</v>
      </c>
      <c r="DW109" s="883"/>
      <c r="DX109" s="883"/>
      <c r="DY109" s="883"/>
      <c r="DZ109" s="916"/>
    </row>
    <row r="110" spans="1:131" s="212" customFormat="1" ht="26.25" customHeight="1" x14ac:dyDescent="0.15">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328203</v>
      </c>
      <c r="AB110" s="876"/>
      <c r="AC110" s="876"/>
      <c r="AD110" s="876"/>
      <c r="AE110" s="877"/>
      <c r="AF110" s="878">
        <v>337096</v>
      </c>
      <c r="AG110" s="876"/>
      <c r="AH110" s="876"/>
      <c r="AI110" s="876"/>
      <c r="AJ110" s="877"/>
      <c r="AK110" s="878">
        <v>292249</v>
      </c>
      <c r="AL110" s="876"/>
      <c r="AM110" s="876"/>
      <c r="AN110" s="876"/>
      <c r="AO110" s="877"/>
      <c r="AP110" s="879">
        <v>12</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2590745</v>
      </c>
      <c r="BR110" s="829"/>
      <c r="BS110" s="829"/>
      <c r="BT110" s="829"/>
      <c r="BU110" s="829"/>
      <c r="BV110" s="829">
        <v>2429145</v>
      </c>
      <c r="BW110" s="829"/>
      <c r="BX110" s="829"/>
      <c r="BY110" s="829"/>
      <c r="BZ110" s="829"/>
      <c r="CA110" s="829">
        <v>2366186</v>
      </c>
      <c r="CB110" s="829"/>
      <c r="CC110" s="829"/>
      <c r="CD110" s="829"/>
      <c r="CE110" s="829"/>
      <c r="CF110" s="853">
        <v>97.1</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1251908</v>
      </c>
      <c r="BR112" s="804"/>
      <c r="BS112" s="804"/>
      <c r="BT112" s="804"/>
      <c r="BU112" s="804"/>
      <c r="BV112" s="804">
        <v>1160979</v>
      </c>
      <c r="BW112" s="804"/>
      <c r="BX112" s="804"/>
      <c r="BY112" s="804"/>
      <c r="BZ112" s="804"/>
      <c r="CA112" s="804">
        <v>1074249</v>
      </c>
      <c r="CB112" s="804"/>
      <c r="CC112" s="804"/>
      <c r="CD112" s="804"/>
      <c r="CE112" s="804"/>
      <c r="CF112" s="862">
        <v>44.1</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205679</v>
      </c>
      <c r="AB113" s="906"/>
      <c r="AC113" s="906"/>
      <c r="AD113" s="906"/>
      <c r="AE113" s="907"/>
      <c r="AF113" s="908">
        <v>175887</v>
      </c>
      <c r="AG113" s="906"/>
      <c r="AH113" s="906"/>
      <c r="AI113" s="906"/>
      <c r="AJ113" s="907"/>
      <c r="AK113" s="908">
        <v>152637</v>
      </c>
      <c r="AL113" s="906"/>
      <c r="AM113" s="906"/>
      <c r="AN113" s="906"/>
      <c r="AO113" s="907"/>
      <c r="AP113" s="909">
        <v>6.3</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v>100653</v>
      </c>
      <c r="BR113" s="804"/>
      <c r="BS113" s="804"/>
      <c r="BT113" s="804"/>
      <c r="BU113" s="804"/>
      <c r="BV113" s="804">
        <v>88913</v>
      </c>
      <c r="BW113" s="804"/>
      <c r="BX113" s="804"/>
      <c r="BY113" s="804"/>
      <c r="BZ113" s="804"/>
      <c r="CA113" s="804">
        <v>76215</v>
      </c>
      <c r="CB113" s="804"/>
      <c r="CC113" s="804"/>
      <c r="CD113" s="804"/>
      <c r="CE113" s="804"/>
      <c r="CF113" s="862">
        <v>3.1</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12970</v>
      </c>
      <c r="AB114" s="767"/>
      <c r="AC114" s="767"/>
      <c r="AD114" s="767"/>
      <c r="AE114" s="768"/>
      <c r="AF114" s="769">
        <v>12430</v>
      </c>
      <c r="AG114" s="767"/>
      <c r="AH114" s="767"/>
      <c r="AI114" s="767"/>
      <c r="AJ114" s="768"/>
      <c r="AK114" s="769">
        <v>11185</v>
      </c>
      <c r="AL114" s="767"/>
      <c r="AM114" s="767"/>
      <c r="AN114" s="767"/>
      <c r="AO114" s="768"/>
      <c r="AP114" s="811">
        <v>0.5</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503720</v>
      </c>
      <c r="BR114" s="804"/>
      <c r="BS114" s="804"/>
      <c r="BT114" s="804"/>
      <c r="BU114" s="804"/>
      <c r="BV114" s="804">
        <v>505478</v>
      </c>
      <c r="BW114" s="804"/>
      <c r="BX114" s="804"/>
      <c r="BY114" s="804"/>
      <c r="BZ114" s="804"/>
      <c r="CA114" s="804">
        <v>497256</v>
      </c>
      <c r="CB114" s="804"/>
      <c r="CC114" s="804"/>
      <c r="CD114" s="804"/>
      <c r="CE114" s="804"/>
      <c r="CF114" s="862">
        <v>20.399999999999999</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176</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546852</v>
      </c>
      <c r="AB117" s="890"/>
      <c r="AC117" s="890"/>
      <c r="AD117" s="890"/>
      <c r="AE117" s="891"/>
      <c r="AF117" s="892">
        <v>525413</v>
      </c>
      <c r="AG117" s="890"/>
      <c r="AH117" s="890"/>
      <c r="AI117" s="890"/>
      <c r="AJ117" s="891"/>
      <c r="AK117" s="892">
        <v>456071</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293</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176</v>
      </c>
      <c r="BA119" s="235"/>
      <c r="BB119" s="235"/>
      <c r="BC119" s="235"/>
      <c r="BD119" s="235"/>
      <c r="BE119" s="235"/>
      <c r="BF119" s="235"/>
      <c r="BG119" s="235"/>
      <c r="BH119" s="235"/>
      <c r="BI119" s="235"/>
      <c r="BJ119" s="235"/>
      <c r="BK119" s="235"/>
      <c r="BL119" s="235"/>
      <c r="BM119" s="235"/>
      <c r="BN119" s="235"/>
      <c r="BO119" s="864" t="s">
        <v>441</v>
      </c>
      <c r="BP119" s="865"/>
      <c r="BQ119" s="866">
        <v>4447026</v>
      </c>
      <c r="BR119" s="832"/>
      <c r="BS119" s="832"/>
      <c r="BT119" s="832"/>
      <c r="BU119" s="832"/>
      <c r="BV119" s="832">
        <v>4184515</v>
      </c>
      <c r="BW119" s="832"/>
      <c r="BX119" s="832"/>
      <c r="BY119" s="832"/>
      <c r="BZ119" s="832"/>
      <c r="CA119" s="832">
        <v>4013906</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4912277</v>
      </c>
      <c r="BR120" s="829"/>
      <c r="BS120" s="829"/>
      <c r="BT120" s="829"/>
      <c r="BU120" s="829"/>
      <c r="BV120" s="829">
        <v>5133639</v>
      </c>
      <c r="BW120" s="829"/>
      <c r="BX120" s="829"/>
      <c r="BY120" s="829"/>
      <c r="BZ120" s="829"/>
      <c r="CA120" s="829">
        <v>5405374</v>
      </c>
      <c r="CB120" s="829"/>
      <c r="CC120" s="829"/>
      <c r="CD120" s="829"/>
      <c r="CE120" s="829"/>
      <c r="CF120" s="853">
        <v>221.9</v>
      </c>
      <c r="CG120" s="854"/>
      <c r="CH120" s="854"/>
      <c r="CI120" s="854"/>
      <c r="CJ120" s="854"/>
      <c r="CK120" s="855" t="s">
        <v>445</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v>777706</v>
      </c>
      <c r="DH120" s="829"/>
      <c r="DI120" s="829"/>
      <c r="DJ120" s="829"/>
      <c r="DK120" s="829"/>
      <c r="DL120" s="829">
        <v>713970</v>
      </c>
      <c r="DM120" s="829"/>
      <c r="DN120" s="829"/>
      <c r="DO120" s="829"/>
      <c r="DP120" s="829"/>
      <c r="DQ120" s="829">
        <v>619533</v>
      </c>
      <c r="DR120" s="829"/>
      <c r="DS120" s="829"/>
      <c r="DT120" s="829"/>
      <c r="DU120" s="829"/>
      <c r="DV120" s="830">
        <v>25.4</v>
      </c>
      <c r="DW120" s="830"/>
      <c r="DX120" s="830"/>
      <c r="DY120" s="830"/>
      <c r="DZ120" s="831"/>
    </row>
    <row r="121" spans="1:130" s="212" customFormat="1" ht="26.25" customHeight="1" x14ac:dyDescent="0.15">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t="s">
        <v>122</v>
      </c>
      <c r="BR121" s="804"/>
      <c r="BS121" s="804"/>
      <c r="BT121" s="804"/>
      <c r="BU121" s="804"/>
      <c r="BV121" s="804" t="s">
        <v>122</v>
      </c>
      <c r="BW121" s="804"/>
      <c r="BX121" s="804"/>
      <c r="BY121" s="804"/>
      <c r="BZ121" s="804"/>
      <c r="CA121" s="804">
        <v>2853</v>
      </c>
      <c r="CB121" s="804"/>
      <c r="CC121" s="804"/>
      <c r="CD121" s="804"/>
      <c r="CE121" s="804"/>
      <c r="CF121" s="862">
        <v>0.1</v>
      </c>
      <c r="CG121" s="863"/>
      <c r="CH121" s="863"/>
      <c r="CI121" s="863"/>
      <c r="CJ121" s="863"/>
      <c r="CK121" s="856"/>
      <c r="CL121" s="842"/>
      <c r="CM121" s="842"/>
      <c r="CN121" s="842"/>
      <c r="CO121" s="843"/>
      <c r="CP121" s="822" t="s">
        <v>391</v>
      </c>
      <c r="CQ121" s="823"/>
      <c r="CR121" s="823"/>
      <c r="CS121" s="823"/>
      <c r="CT121" s="823"/>
      <c r="CU121" s="823"/>
      <c r="CV121" s="823"/>
      <c r="CW121" s="823"/>
      <c r="CX121" s="823"/>
      <c r="CY121" s="823"/>
      <c r="CZ121" s="823"/>
      <c r="DA121" s="823"/>
      <c r="DB121" s="823"/>
      <c r="DC121" s="823"/>
      <c r="DD121" s="823"/>
      <c r="DE121" s="823"/>
      <c r="DF121" s="824"/>
      <c r="DG121" s="803">
        <v>376888</v>
      </c>
      <c r="DH121" s="804"/>
      <c r="DI121" s="804"/>
      <c r="DJ121" s="804"/>
      <c r="DK121" s="804"/>
      <c r="DL121" s="804">
        <v>373976</v>
      </c>
      <c r="DM121" s="804"/>
      <c r="DN121" s="804"/>
      <c r="DO121" s="804"/>
      <c r="DP121" s="804"/>
      <c r="DQ121" s="804">
        <v>396189</v>
      </c>
      <c r="DR121" s="804"/>
      <c r="DS121" s="804"/>
      <c r="DT121" s="804"/>
      <c r="DU121" s="804"/>
      <c r="DV121" s="781">
        <v>16.3</v>
      </c>
      <c r="DW121" s="781"/>
      <c r="DX121" s="781"/>
      <c r="DY121" s="781"/>
      <c r="DZ121" s="782"/>
    </row>
    <row r="122" spans="1:130" s="212" customFormat="1" ht="26.25" customHeight="1" x14ac:dyDescent="0.15">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3122726</v>
      </c>
      <c r="BR122" s="832"/>
      <c r="BS122" s="832"/>
      <c r="BT122" s="832"/>
      <c r="BU122" s="832"/>
      <c r="BV122" s="832">
        <v>2935793</v>
      </c>
      <c r="BW122" s="832"/>
      <c r="BX122" s="832"/>
      <c r="BY122" s="832"/>
      <c r="BZ122" s="832"/>
      <c r="CA122" s="832">
        <v>2888265</v>
      </c>
      <c r="CB122" s="832"/>
      <c r="CC122" s="832"/>
      <c r="CD122" s="832"/>
      <c r="CE122" s="832"/>
      <c r="CF122" s="833">
        <v>118.6</v>
      </c>
      <c r="CG122" s="834"/>
      <c r="CH122" s="834"/>
      <c r="CI122" s="834"/>
      <c r="CJ122" s="834"/>
      <c r="CK122" s="856"/>
      <c r="CL122" s="842"/>
      <c r="CM122" s="842"/>
      <c r="CN122" s="842"/>
      <c r="CO122" s="843"/>
      <c r="CP122" s="822" t="s">
        <v>394</v>
      </c>
      <c r="CQ122" s="823"/>
      <c r="CR122" s="823"/>
      <c r="CS122" s="823"/>
      <c r="CT122" s="823"/>
      <c r="CU122" s="823"/>
      <c r="CV122" s="823"/>
      <c r="CW122" s="823"/>
      <c r="CX122" s="823"/>
      <c r="CY122" s="823"/>
      <c r="CZ122" s="823"/>
      <c r="DA122" s="823"/>
      <c r="DB122" s="823"/>
      <c r="DC122" s="823"/>
      <c r="DD122" s="823"/>
      <c r="DE122" s="823"/>
      <c r="DF122" s="824"/>
      <c r="DG122" s="803">
        <v>97314</v>
      </c>
      <c r="DH122" s="804"/>
      <c r="DI122" s="804"/>
      <c r="DJ122" s="804"/>
      <c r="DK122" s="804"/>
      <c r="DL122" s="804">
        <v>73033</v>
      </c>
      <c r="DM122" s="804"/>
      <c r="DN122" s="804"/>
      <c r="DO122" s="804"/>
      <c r="DP122" s="804"/>
      <c r="DQ122" s="804">
        <v>58527</v>
      </c>
      <c r="DR122" s="804"/>
      <c r="DS122" s="804"/>
      <c r="DT122" s="804"/>
      <c r="DU122" s="804"/>
      <c r="DV122" s="781">
        <v>2.4</v>
      </c>
      <c r="DW122" s="781"/>
      <c r="DX122" s="781"/>
      <c r="DY122" s="781"/>
      <c r="DZ122" s="782"/>
    </row>
    <row r="123" spans="1:130" s="212" customFormat="1" ht="26.25" customHeight="1" x14ac:dyDescent="0.15">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176</v>
      </c>
      <c r="BA123" s="235"/>
      <c r="BB123" s="235"/>
      <c r="BC123" s="235"/>
      <c r="BD123" s="235"/>
      <c r="BE123" s="235"/>
      <c r="BF123" s="235"/>
      <c r="BG123" s="235"/>
      <c r="BH123" s="235"/>
      <c r="BI123" s="235"/>
      <c r="BJ123" s="235"/>
      <c r="BK123" s="235"/>
      <c r="BL123" s="235"/>
      <c r="BM123" s="235"/>
      <c r="BN123" s="235"/>
      <c r="BO123" s="864" t="s">
        <v>449</v>
      </c>
      <c r="BP123" s="865"/>
      <c r="BQ123" s="819">
        <v>8035003</v>
      </c>
      <c r="BR123" s="820"/>
      <c r="BS123" s="820"/>
      <c r="BT123" s="820"/>
      <c r="BU123" s="820"/>
      <c r="BV123" s="820">
        <v>8069432</v>
      </c>
      <c r="BW123" s="820"/>
      <c r="BX123" s="820"/>
      <c r="BY123" s="820"/>
      <c r="BZ123" s="820"/>
      <c r="CA123" s="820">
        <v>8296492</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t="s">
        <v>122</v>
      </c>
      <c r="AB128" s="788"/>
      <c r="AC128" s="788"/>
      <c r="AD128" s="788"/>
      <c r="AE128" s="789"/>
      <c r="AF128" s="790" t="s">
        <v>122</v>
      </c>
      <c r="AG128" s="788"/>
      <c r="AH128" s="788"/>
      <c r="AI128" s="788"/>
      <c r="AJ128" s="789"/>
      <c r="AK128" s="790">
        <v>951</v>
      </c>
      <c r="AL128" s="788"/>
      <c r="AM128" s="788"/>
      <c r="AN128" s="788"/>
      <c r="AO128" s="789"/>
      <c r="AP128" s="791"/>
      <c r="AQ128" s="792"/>
      <c r="AR128" s="792"/>
      <c r="AS128" s="792"/>
      <c r="AT128" s="793"/>
      <c r="AU128" s="214"/>
      <c r="AV128" s="214"/>
      <c r="AW128" s="214"/>
      <c r="AX128" s="794" t="s">
        <v>463</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2707726</v>
      </c>
      <c r="AB129" s="767"/>
      <c r="AC129" s="767"/>
      <c r="AD129" s="767"/>
      <c r="AE129" s="768"/>
      <c r="AF129" s="769">
        <v>2683015</v>
      </c>
      <c r="AG129" s="767"/>
      <c r="AH129" s="767"/>
      <c r="AI129" s="767"/>
      <c r="AJ129" s="768"/>
      <c r="AK129" s="769">
        <v>2721103</v>
      </c>
      <c r="AL129" s="767"/>
      <c r="AM129" s="767"/>
      <c r="AN129" s="767"/>
      <c r="AO129" s="768"/>
      <c r="AP129" s="770"/>
      <c r="AQ129" s="771"/>
      <c r="AR129" s="771"/>
      <c r="AS129" s="771"/>
      <c r="AT129" s="772"/>
      <c r="AU129" s="215"/>
      <c r="AV129" s="215"/>
      <c r="AW129" s="215"/>
      <c r="AX129" s="738" t="s">
        <v>466</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327767</v>
      </c>
      <c r="AB130" s="767"/>
      <c r="AC130" s="767"/>
      <c r="AD130" s="767"/>
      <c r="AE130" s="768"/>
      <c r="AF130" s="769">
        <v>303963</v>
      </c>
      <c r="AG130" s="767"/>
      <c r="AH130" s="767"/>
      <c r="AI130" s="767"/>
      <c r="AJ130" s="768"/>
      <c r="AK130" s="769">
        <v>285236</v>
      </c>
      <c r="AL130" s="767"/>
      <c r="AM130" s="767"/>
      <c r="AN130" s="767"/>
      <c r="AO130" s="768"/>
      <c r="AP130" s="770"/>
      <c r="AQ130" s="771"/>
      <c r="AR130" s="771"/>
      <c r="AS130" s="771"/>
      <c r="AT130" s="772"/>
      <c r="AU130" s="215"/>
      <c r="AV130" s="215"/>
      <c r="AW130" s="215"/>
      <c r="AX130" s="738" t="s">
        <v>469</v>
      </c>
      <c r="AY130" s="739"/>
      <c r="AZ130" s="739"/>
      <c r="BA130" s="739"/>
      <c r="BB130" s="739"/>
      <c r="BC130" s="739"/>
      <c r="BD130" s="739"/>
      <c r="BE130" s="740"/>
      <c r="BF130" s="741">
        <v>8.4</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2379959</v>
      </c>
      <c r="AB131" s="751"/>
      <c r="AC131" s="751"/>
      <c r="AD131" s="751"/>
      <c r="AE131" s="752"/>
      <c r="AF131" s="753">
        <v>2379052</v>
      </c>
      <c r="AG131" s="751"/>
      <c r="AH131" s="751"/>
      <c r="AI131" s="751"/>
      <c r="AJ131" s="752"/>
      <c r="AK131" s="753">
        <v>2435867</v>
      </c>
      <c r="AL131" s="751"/>
      <c r="AM131" s="751"/>
      <c r="AN131" s="751"/>
      <c r="AO131" s="752"/>
      <c r="AP131" s="754"/>
      <c r="AQ131" s="755"/>
      <c r="AR131" s="755"/>
      <c r="AS131" s="755"/>
      <c r="AT131" s="756"/>
      <c r="AU131" s="215"/>
      <c r="AV131" s="215"/>
      <c r="AW131" s="215"/>
      <c r="AX131" s="716" t="s">
        <v>471</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9.205410681</v>
      </c>
      <c r="AB132" s="732"/>
      <c r="AC132" s="732"/>
      <c r="AD132" s="732"/>
      <c r="AE132" s="733"/>
      <c r="AF132" s="734">
        <v>9.3083295360000005</v>
      </c>
      <c r="AG132" s="732"/>
      <c r="AH132" s="732"/>
      <c r="AI132" s="732"/>
      <c r="AJ132" s="733"/>
      <c r="AK132" s="734">
        <v>6.9742724049999998</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7.9</v>
      </c>
      <c r="AB133" s="711"/>
      <c r="AC133" s="711"/>
      <c r="AD133" s="711"/>
      <c r="AE133" s="712"/>
      <c r="AF133" s="710">
        <v>8.5</v>
      </c>
      <c r="AG133" s="711"/>
      <c r="AH133" s="711"/>
      <c r="AI133" s="711"/>
      <c r="AJ133" s="712"/>
      <c r="AK133" s="710">
        <v>8.4</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aI6IbloUPf+RJK56B/GXgX9P1CxPMoQUWuPIYP0By5njwRahOs18UZtqwGvFpAtw8JA7SRb9Sh/7BL0rczJ2Fw==" saltValue="wiQkTTULVIneaHoGa73IX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sw+/7VHHdJpKnFl5mnFI/2pGHm9Umfa99Wd0tW7yU19QCmLAlnNpcQf2Lu2RWYTwi7ReEPnYpNlJ4hrd5BaLzQ==" saltValue="LEHcdenU/DfFNsA0jjizC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OUGR5OnxEt9nQqqioMUnyKSow1lPc93dVnkWSaJSIcVa/TJFE8lh6NewnKGETbor5PZR8r64zgj8qyTIRxpWA==" saltValue="7ZtEUOIrZD18MAYbuhKBP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5" t="s">
        <v>478</v>
      </c>
      <c r="AP7" s="253"/>
      <c r="AQ7" s="254" t="s">
        <v>479</v>
      </c>
      <c r="AR7" s="255"/>
    </row>
    <row r="8" spans="1:46" x14ac:dyDescent="0.15">
      <c r="A8" s="247"/>
      <c r="AK8" s="256"/>
      <c r="AL8" s="257"/>
      <c r="AM8" s="257"/>
      <c r="AN8" s="258"/>
      <c r="AO8" s="1106"/>
      <c r="AP8" s="259" t="s">
        <v>480</v>
      </c>
      <c r="AQ8" s="260" t="s">
        <v>481</v>
      </c>
      <c r="AR8" s="261" t="s">
        <v>482</v>
      </c>
    </row>
    <row r="9" spans="1:46" x14ac:dyDescent="0.15">
      <c r="A9" s="247"/>
      <c r="AK9" s="1117" t="s">
        <v>483</v>
      </c>
      <c r="AL9" s="1118"/>
      <c r="AM9" s="1118"/>
      <c r="AN9" s="1119"/>
      <c r="AO9" s="262">
        <v>805123</v>
      </c>
      <c r="AP9" s="262">
        <v>136740</v>
      </c>
      <c r="AQ9" s="263">
        <v>154424</v>
      </c>
      <c r="AR9" s="264">
        <v>-11.5</v>
      </c>
    </row>
    <row r="10" spans="1:46" ht="13.5" customHeight="1" x14ac:dyDescent="0.15">
      <c r="A10" s="247"/>
      <c r="AK10" s="1117" t="s">
        <v>484</v>
      </c>
      <c r="AL10" s="1118"/>
      <c r="AM10" s="1118"/>
      <c r="AN10" s="1119"/>
      <c r="AO10" s="265">
        <v>90164</v>
      </c>
      <c r="AP10" s="265">
        <v>15313</v>
      </c>
      <c r="AQ10" s="266">
        <v>18194</v>
      </c>
      <c r="AR10" s="267">
        <v>-15.8</v>
      </c>
    </row>
    <row r="11" spans="1:46" ht="13.5" customHeight="1" x14ac:dyDescent="0.15">
      <c r="A11" s="247"/>
      <c r="AK11" s="1117" t="s">
        <v>485</v>
      </c>
      <c r="AL11" s="1118"/>
      <c r="AM11" s="1118"/>
      <c r="AN11" s="1119"/>
      <c r="AO11" s="265" t="s">
        <v>486</v>
      </c>
      <c r="AP11" s="265" t="s">
        <v>486</v>
      </c>
      <c r="AQ11" s="266">
        <v>1285</v>
      </c>
      <c r="AR11" s="267" t="s">
        <v>486</v>
      </c>
    </row>
    <row r="12" spans="1:46" ht="13.5" customHeight="1" x14ac:dyDescent="0.15">
      <c r="A12" s="247"/>
      <c r="AK12" s="1117" t="s">
        <v>487</v>
      </c>
      <c r="AL12" s="1118"/>
      <c r="AM12" s="1118"/>
      <c r="AN12" s="1119"/>
      <c r="AO12" s="265" t="s">
        <v>486</v>
      </c>
      <c r="AP12" s="265" t="s">
        <v>486</v>
      </c>
      <c r="AQ12" s="266" t="s">
        <v>486</v>
      </c>
      <c r="AR12" s="267" t="s">
        <v>486</v>
      </c>
    </row>
    <row r="13" spans="1:46" ht="13.5" customHeight="1" x14ac:dyDescent="0.15">
      <c r="A13" s="247"/>
      <c r="AK13" s="1117" t="s">
        <v>488</v>
      </c>
      <c r="AL13" s="1118"/>
      <c r="AM13" s="1118"/>
      <c r="AN13" s="1119"/>
      <c r="AO13" s="265">
        <v>46552</v>
      </c>
      <c r="AP13" s="265">
        <v>7906</v>
      </c>
      <c r="AQ13" s="266">
        <v>5735</v>
      </c>
      <c r="AR13" s="267">
        <v>37.9</v>
      </c>
    </row>
    <row r="14" spans="1:46" ht="13.5" customHeight="1" x14ac:dyDescent="0.15">
      <c r="A14" s="247"/>
      <c r="AK14" s="1117" t="s">
        <v>489</v>
      </c>
      <c r="AL14" s="1118"/>
      <c r="AM14" s="1118"/>
      <c r="AN14" s="1119"/>
      <c r="AO14" s="265">
        <v>2319</v>
      </c>
      <c r="AP14" s="265">
        <v>394</v>
      </c>
      <c r="AQ14" s="266">
        <v>2950</v>
      </c>
      <c r="AR14" s="267">
        <v>-86.6</v>
      </c>
    </row>
    <row r="15" spans="1:46" ht="13.5" customHeight="1" x14ac:dyDescent="0.15">
      <c r="A15" s="247"/>
      <c r="AK15" s="1120" t="s">
        <v>490</v>
      </c>
      <c r="AL15" s="1121"/>
      <c r="AM15" s="1121"/>
      <c r="AN15" s="1122"/>
      <c r="AO15" s="265">
        <v>-41097</v>
      </c>
      <c r="AP15" s="265">
        <v>-6980</v>
      </c>
      <c r="AQ15" s="266">
        <v>-9110</v>
      </c>
      <c r="AR15" s="267">
        <v>-23.4</v>
      </c>
    </row>
    <row r="16" spans="1:46" x14ac:dyDescent="0.15">
      <c r="A16" s="247"/>
      <c r="AK16" s="1120" t="s">
        <v>176</v>
      </c>
      <c r="AL16" s="1121"/>
      <c r="AM16" s="1121"/>
      <c r="AN16" s="1122"/>
      <c r="AO16" s="265">
        <v>903061</v>
      </c>
      <c r="AP16" s="265">
        <v>153373</v>
      </c>
      <c r="AQ16" s="266">
        <v>173477</v>
      </c>
      <c r="AR16" s="267">
        <v>-11.6</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23" t="s">
        <v>495</v>
      </c>
      <c r="AL21" s="1124"/>
      <c r="AM21" s="1124"/>
      <c r="AN21" s="1125"/>
      <c r="AO21" s="277">
        <v>11.04</v>
      </c>
      <c r="AP21" s="278">
        <v>14.28</v>
      </c>
      <c r="AQ21" s="279">
        <v>-3.24</v>
      </c>
      <c r="AS21" s="280"/>
      <c r="AT21" s="276"/>
    </row>
    <row r="22" spans="1:46" s="248" customFormat="1" x14ac:dyDescent="0.15">
      <c r="A22" s="276"/>
      <c r="AK22" s="1123" t="s">
        <v>496</v>
      </c>
      <c r="AL22" s="1124"/>
      <c r="AM22" s="1124"/>
      <c r="AN22" s="1125"/>
      <c r="AO22" s="281">
        <v>94.8</v>
      </c>
      <c r="AP22" s="282">
        <v>96</v>
      </c>
      <c r="AQ22" s="283">
        <v>-1.2</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05" t="s">
        <v>478</v>
      </c>
      <c r="AP30" s="253"/>
      <c r="AQ30" s="254" t="s">
        <v>479</v>
      </c>
      <c r="AR30" s="255"/>
    </row>
    <row r="31" spans="1:46" x14ac:dyDescent="0.15">
      <c r="A31" s="247"/>
      <c r="AK31" s="256"/>
      <c r="AL31" s="257"/>
      <c r="AM31" s="257"/>
      <c r="AN31" s="258"/>
      <c r="AO31" s="1106"/>
      <c r="AP31" s="259" t="s">
        <v>480</v>
      </c>
      <c r="AQ31" s="260" t="s">
        <v>481</v>
      </c>
      <c r="AR31" s="261" t="s">
        <v>482</v>
      </c>
    </row>
    <row r="32" spans="1:46" ht="27" customHeight="1" x14ac:dyDescent="0.15">
      <c r="A32" s="247"/>
      <c r="AK32" s="1107" t="s">
        <v>500</v>
      </c>
      <c r="AL32" s="1108"/>
      <c r="AM32" s="1108"/>
      <c r="AN32" s="1109"/>
      <c r="AO32" s="291">
        <v>292249</v>
      </c>
      <c r="AP32" s="291">
        <v>49635</v>
      </c>
      <c r="AQ32" s="292">
        <v>83140</v>
      </c>
      <c r="AR32" s="293">
        <v>-40.299999999999997</v>
      </c>
    </row>
    <row r="33" spans="1:46" ht="13.5" customHeight="1" x14ac:dyDescent="0.15">
      <c r="A33" s="247"/>
      <c r="AK33" s="1107" t="s">
        <v>501</v>
      </c>
      <c r="AL33" s="1108"/>
      <c r="AM33" s="1108"/>
      <c r="AN33" s="1109"/>
      <c r="AO33" s="291" t="s">
        <v>486</v>
      </c>
      <c r="AP33" s="291" t="s">
        <v>486</v>
      </c>
      <c r="AQ33" s="292" t="s">
        <v>486</v>
      </c>
      <c r="AR33" s="293" t="s">
        <v>486</v>
      </c>
    </row>
    <row r="34" spans="1:46" ht="27" customHeight="1" x14ac:dyDescent="0.15">
      <c r="A34" s="247"/>
      <c r="AK34" s="1107" t="s">
        <v>502</v>
      </c>
      <c r="AL34" s="1108"/>
      <c r="AM34" s="1108"/>
      <c r="AN34" s="1109"/>
      <c r="AO34" s="291" t="s">
        <v>486</v>
      </c>
      <c r="AP34" s="291" t="s">
        <v>486</v>
      </c>
      <c r="AQ34" s="292" t="s">
        <v>486</v>
      </c>
      <c r="AR34" s="293" t="s">
        <v>486</v>
      </c>
    </row>
    <row r="35" spans="1:46" ht="27" customHeight="1" x14ac:dyDescent="0.15">
      <c r="A35" s="247"/>
      <c r="AK35" s="1107" t="s">
        <v>503</v>
      </c>
      <c r="AL35" s="1108"/>
      <c r="AM35" s="1108"/>
      <c r="AN35" s="1109"/>
      <c r="AO35" s="291">
        <v>152637</v>
      </c>
      <c r="AP35" s="291">
        <v>25923</v>
      </c>
      <c r="AQ35" s="292">
        <v>26106</v>
      </c>
      <c r="AR35" s="293">
        <v>-0.7</v>
      </c>
    </row>
    <row r="36" spans="1:46" ht="27" customHeight="1" x14ac:dyDescent="0.15">
      <c r="A36" s="247"/>
      <c r="AK36" s="1107" t="s">
        <v>504</v>
      </c>
      <c r="AL36" s="1108"/>
      <c r="AM36" s="1108"/>
      <c r="AN36" s="1109"/>
      <c r="AO36" s="291">
        <v>11185</v>
      </c>
      <c r="AP36" s="291">
        <v>1900</v>
      </c>
      <c r="AQ36" s="292">
        <v>4689</v>
      </c>
      <c r="AR36" s="293">
        <v>-59.5</v>
      </c>
    </row>
    <row r="37" spans="1:46" ht="13.5" customHeight="1" x14ac:dyDescent="0.15">
      <c r="A37" s="247"/>
      <c r="AK37" s="1107" t="s">
        <v>505</v>
      </c>
      <c r="AL37" s="1108"/>
      <c r="AM37" s="1108"/>
      <c r="AN37" s="1109"/>
      <c r="AO37" s="291" t="s">
        <v>486</v>
      </c>
      <c r="AP37" s="291" t="s">
        <v>486</v>
      </c>
      <c r="AQ37" s="292">
        <v>554</v>
      </c>
      <c r="AR37" s="293" t="s">
        <v>486</v>
      </c>
    </row>
    <row r="38" spans="1:46" ht="27" customHeight="1" x14ac:dyDescent="0.15">
      <c r="A38" s="247"/>
      <c r="AK38" s="1110" t="s">
        <v>506</v>
      </c>
      <c r="AL38" s="1111"/>
      <c r="AM38" s="1111"/>
      <c r="AN38" s="1112"/>
      <c r="AO38" s="294" t="s">
        <v>486</v>
      </c>
      <c r="AP38" s="294" t="s">
        <v>486</v>
      </c>
      <c r="AQ38" s="295">
        <v>7</v>
      </c>
      <c r="AR38" s="283" t="s">
        <v>486</v>
      </c>
      <c r="AS38" s="290"/>
    </row>
    <row r="39" spans="1:46" x14ac:dyDescent="0.15">
      <c r="A39" s="247"/>
      <c r="AK39" s="1110" t="s">
        <v>507</v>
      </c>
      <c r="AL39" s="1111"/>
      <c r="AM39" s="1111"/>
      <c r="AN39" s="1112"/>
      <c r="AO39" s="291">
        <v>-951</v>
      </c>
      <c r="AP39" s="291">
        <v>-162</v>
      </c>
      <c r="AQ39" s="292">
        <v>-2038</v>
      </c>
      <c r="AR39" s="293">
        <v>-92.1</v>
      </c>
      <c r="AS39" s="290"/>
    </row>
    <row r="40" spans="1:46" ht="27" customHeight="1" x14ac:dyDescent="0.15">
      <c r="A40" s="247"/>
      <c r="AK40" s="1107" t="s">
        <v>508</v>
      </c>
      <c r="AL40" s="1108"/>
      <c r="AM40" s="1108"/>
      <c r="AN40" s="1109"/>
      <c r="AO40" s="291">
        <v>-285236</v>
      </c>
      <c r="AP40" s="291">
        <v>-48444</v>
      </c>
      <c r="AQ40" s="292">
        <v>-74354</v>
      </c>
      <c r="AR40" s="293">
        <v>-34.799999999999997</v>
      </c>
      <c r="AS40" s="290"/>
    </row>
    <row r="41" spans="1:46" x14ac:dyDescent="0.15">
      <c r="A41" s="247"/>
      <c r="AK41" s="1113" t="s">
        <v>286</v>
      </c>
      <c r="AL41" s="1114"/>
      <c r="AM41" s="1114"/>
      <c r="AN41" s="1115"/>
      <c r="AO41" s="291">
        <v>169884</v>
      </c>
      <c r="AP41" s="291">
        <v>28853</v>
      </c>
      <c r="AQ41" s="292">
        <v>38106</v>
      </c>
      <c r="AR41" s="293">
        <v>-24.3</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00" t="s">
        <v>478</v>
      </c>
      <c r="AN49" s="1102" t="s">
        <v>511</v>
      </c>
      <c r="AO49" s="1103"/>
      <c r="AP49" s="1103"/>
      <c r="AQ49" s="1103"/>
      <c r="AR49" s="1104"/>
    </row>
    <row r="50" spans="1:44" x14ac:dyDescent="0.15">
      <c r="A50" s="247"/>
      <c r="AK50" s="305"/>
      <c r="AL50" s="306"/>
      <c r="AM50" s="1101"/>
      <c r="AN50" s="307" t="s">
        <v>512</v>
      </c>
      <c r="AO50" s="308" t="s">
        <v>513</v>
      </c>
      <c r="AP50" s="309" t="s">
        <v>514</v>
      </c>
      <c r="AQ50" s="310" t="s">
        <v>515</v>
      </c>
      <c r="AR50" s="311" t="s">
        <v>516</v>
      </c>
    </row>
    <row r="51" spans="1:44" x14ac:dyDescent="0.15">
      <c r="A51" s="247"/>
      <c r="AK51" s="303" t="s">
        <v>517</v>
      </c>
      <c r="AL51" s="304"/>
      <c r="AM51" s="312">
        <v>892261</v>
      </c>
      <c r="AN51" s="313">
        <v>142830</v>
      </c>
      <c r="AO51" s="314">
        <v>58.9</v>
      </c>
      <c r="AP51" s="315">
        <v>126525</v>
      </c>
      <c r="AQ51" s="316">
        <v>0.2</v>
      </c>
      <c r="AR51" s="317">
        <v>58.7</v>
      </c>
    </row>
    <row r="52" spans="1:44" x14ac:dyDescent="0.15">
      <c r="A52" s="247"/>
      <c r="AK52" s="318"/>
      <c r="AL52" s="319" t="s">
        <v>518</v>
      </c>
      <c r="AM52" s="320">
        <v>704289</v>
      </c>
      <c r="AN52" s="321">
        <v>112740</v>
      </c>
      <c r="AO52" s="322">
        <v>46.6</v>
      </c>
      <c r="AP52" s="323">
        <v>67052</v>
      </c>
      <c r="AQ52" s="324">
        <v>18.100000000000001</v>
      </c>
      <c r="AR52" s="325">
        <v>28.5</v>
      </c>
    </row>
    <row r="53" spans="1:44" x14ac:dyDescent="0.15">
      <c r="A53" s="247"/>
      <c r="AK53" s="303" t="s">
        <v>519</v>
      </c>
      <c r="AL53" s="304"/>
      <c r="AM53" s="312">
        <v>1002234</v>
      </c>
      <c r="AN53" s="313">
        <v>164112</v>
      </c>
      <c r="AO53" s="314">
        <v>14.9</v>
      </c>
      <c r="AP53" s="315">
        <v>122054</v>
      </c>
      <c r="AQ53" s="316">
        <v>-3.5</v>
      </c>
      <c r="AR53" s="317">
        <v>18.399999999999999</v>
      </c>
    </row>
    <row r="54" spans="1:44" x14ac:dyDescent="0.15">
      <c r="A54" s="247"/>
      <c r="AK54" s="318"/>
      <c r="AL54" s="319" t="s">
        <v>518</v>
      </c>
      <c r="AM54" s="320">
        <v>924943</v>
      </c>
      <c r="AN54" s="321">
        <v>151456</v>
      </c>
      <c r="AO54" s="322">
        <v>34.299999999999997</v>
      </c>
      <c r="AP54" s="323">
        <v>68298</v>
      </c>
      <c r="AQ54" s="324">
        <v>1.9</v>
      </c>
      <c r="AR54" s="325">
        <v>32.4</v>
      </c>
    </row>
    <row r="55" spans="1:44" x14ac:dyDescent="0.15">
      <c r="A55" s="247"/>
      <c r="AK55" s="303" t="s">
        <v>520</v>
      </c>
      <c r="AL55" s="304"/>
      <c r="AM55" s="312">
        <v>1474822</v>
      </c>
      <c r="AN55" s="313">
        <v>244176</v>
      </c>
      <c r="AO55" s="314">
        <v>48.8</v>
      </c>
      <c r="AP55" s="315">
        <v>111644</v>
      </c>
      <c r="AQ55" s="316">
        <v>-8.5</v>
      </c>
      <c r="AR55" s="317">
        <v>57.3</v>
      </c>
    </row>
    <row r="56" spans="1:44" x14ac:dyDescent="0.15">
      <c r="A56" s="247"/>
      <c r="AK56" s="318"/>
      <c r="AL56" s="319" t="s">
        <v>518</v>
      </c>
      <c r="AM56" s="320">
        <v>1314880</v>
      </c>
      <c r="AN56" s="321">
        <v>217695</v>
      </c>
      <c r="AO56" s="322">
        <v>43.7</v>
      </c>
      <c r="AP56" s="323">
        <v>66606</v>
      </c>
      <c r="AQ56" s="324">
        <v>-2.5</v>
      </c>
      <c r="AR56" s="325">
        <v>46.2</v>
      </c>
    </row>
    <row r="57" spans="1:44" x14ac:dyDescent="0.15">
      <c r="A57" s="247"/>
      <c r="AK57" s="303" t="s">
        <v>521</v>
      </c>
      <c r="AL57" s="304"/>
      <c r="AM57" s="312">
        <v>549427</v>
      </c>
      <c r="AN57" s="313">
        <v>92001</v>
      </c>
      <c r="AO57" s="314">
        <v>-62.3</v>
      </c>
      <c r="AP57" s="315">
        <v>127917</v>
      </c>
      <c r="AQ57" s="316">
        <v>14.6</v>
      </c>
      <c r="AR57" s="317">
        <v>-76.900000000000006</v>
      </c>
    </row>
    <row r="58" spans="1:44" x14ac:dyDescent="0.15">
      <c r="A58" s="247"/>
      <c r="AK58" s="318"/>
      <c r="AL58" s="319" t="s">
        <v>518</v>
      </c>
      <c r="AM58" s="320">
        <v>399989</v>
      </c>
      <c r="AN58" s="321">
        <v>66977</v>
      </c>
      <c r="AO58" s="322">
        <v>-69.2</v>
      </c>
      <c r="AP58" s="323">
        <v>69746</v>
      </c>
      <c r="AQ58" s="324">
        <v>4.7</v>
      </c>
      <c r="AR58" s="325">
        <v>-73.900000000000006</v>
      </c>
    </row>
    <row r="59" spans="1:44" x14ac:dyDescent="0.15">
      <c r="A59" s="247"/>
      <c r="AK59" s="303" t="s">
        <v>522</v>
      </c>
      <c r="AL59" s="304"/>
      <c r="AM59" s="312">
        <v>751500</v>
      </c>
      <c r="AN59" s="313">
        <v>127632</v>
      </c>
      <c r="AO59" s="314">
        <v>38.700000000000003</v>
      </c>
      <c r="AP59" s="315">
        <v>135931</v>
      </c>
      <c r="AQ59" s="316">
        <v>6.3</v>
      </c>
      <c r="AR59" s="317">
        <v>32.4</v>
      </c>
    </row>
    <row r="60" spans="1:44" x14ac:dyDescent="0.15">
      <c r="A60" s="247"/>
      <c r="AK60" s="318"/>
      <c r="AL60" s="319" t="s">
        <v>518</v>
      </c>
      <c r="AM60" s="320">
        <v>559638</v>
      </c>
      <c r="AN60" s="321">
        <v>95047</v>
      </c>
      <c r="AO60" s="322">
        <v>41.9</v>
      </c>
      <c r="AP60" s="323">
        <v>75320</v>
      </c>
      <c r="AQ60" s="324">
        <v>8</v>
      </c>
      <c r="AR60" s="325">
        <v>33.9</v>
      </c>
    </row>
    <row r="61" spans="1:44" x14ac:dyDescent="0.15">
      <c r="A61" s="247"/>
      <c r="AK61" s="303" t="s">
        <v>523</v>
      </c>
      <c r="AL61" s="326"/>
      <c r="AM61" s="312">
        <v>934049</v>
      </c>
      <c r="AN61" s="313">
        <v>154150</v>
      </c>
      <c r="AO61" s="314">
        <v>19.8</v>
      </c>
      <c r="AP61" s="315">
        <v>124814</v>
      </c>
      <c r="AQ61" s="327">
        <v>1.8</v>
      </c>
      <c r="AR61" s="317">
        <v>18</v>
      </c>
    </row>
    <row r="62" spans="1:44" x14ac:dyDescent="0.15">
      <c r="A62" s="247"/>
      <c r="AK62" s="318"/>
      <c r="AL62" s="319" t="s">
        <v>518</v>
      </c>
      <c r="AM62" s="320">
        <v>780748</v>
      </c>
      <c r="AN62" s="321">
        <v>128783</v>
      </c>
      <c r="AO62" s="322">
        <v>19.5</v>
      </c>
      <c r="AP62" s="323">
        <v>69404</v>
      </c>
      <c r="AQ62" s="324">
        <v>6</v>
      </c>
      <c r="AR62" s="325">
        <v>13.5</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e/wJpenoGO6mFXOfA7dTc5oy6Whtgar/D5VFIKJTL14RZ5Ne2y/CEDoJn6VWU6tnvHrfveWULbQV2TzyPl/1sg==" saltValue="xZ0/J+NY2Z+rJjiOb8h6G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jLzlrUAwe2mI7n5QxUP1PAPGfF9fOU6d5gqUzD5mWtjfp3Va3SxxxJegNtWNU93T+s5zWdaFwlhrrqQkWlpq/Q==" saltValue="j7dl21tIlViMmXf8asdVq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PT+QcI+Fp0ImEAXxLpqSICHTxFCfVqeWCh3F6bIU3DYuKSqFvsvtQbe06PpC4Lfn8+yh3eELAxEmEIsdcDgeHg==" saltValue="p4y2K3cD/j8UA4sJQtYDt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23.78</v>
      </c>
      <c r="G47" s="12">
        <v>22.23</v>
      </c>
      <c r="H47" s="12">
        <v>22.95</v>
      </c>
      <c r="I47" s="12">
        <v>23.17</v>
      </c>
      <c r="J47" s="13">
        <v>22.86</v>
      </c>
    </row>
    <row r="48" spans="2:10" ht="57.75" customHeight="1" x14ac:dyDescent="0.15">
      <c r="B48" s="14"/>
      <c r="C48" s="1128" t="s">
        <v>4</v>
      </c>
      <c r="D48" s="1128"/>
      <c r="E48" s="1129"/>
      <c r="F48" s="15">
        <v>8.43</v>
      </c>
      <c r="G48" s="16">
        <v>8.19</v>
      </c>
      <c r="H48" s="16">
        <v>17.41</v>
      </c>
      <c r="I48" s="16">
        <v>15.03</v>
      </c>
      <c r="J48" s="17">
        <v>15.88</v>
      </c>
    </row>
    <row r="49" spans="2:10" ht="57.75" customHeight="1" thickBot="1" x14ac:dyDescent="0.2">
      <c r="B49" s="18"/>
      <c r="C49" s="1130" t="s">
        <v>5</v>
      </c>
      <c r="D49" s="1130"/>
      <c r="E49" s="1131"/>
      <c r="F49" s="19" t="s">
        <v>530</v>
      </c>
      <c r="G49" s="20">
        <v>0.34</v>
      </c>
      <c r="H49" s="20">
        <v>9.02</v>
      </c>
      <c r="I49" s="20" t="s">
        <v>531</v>
      </c>
      <c r="J49" s="21">
        <v>1.07</v>
      </c>
    </row>
    <row r="50" spans="2:10" x14ac:dyDescent="0.15"/>
  </sheetData>
  <sheetProtection algorithmName="SHA-512" hashValue="KmiViS5El6FLclIjjAyaV2pzkm2ggMNylqRs+5qwNAOdvF500KFDrfjfQO+zOj9VX4giR8cfYQqsQ/huJagsjQ==" saltValue="udi2ps0BOf6RXBtVKzbga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桂周平</cp:lastModifiedBy>
  <cp:lastPrinted>2026-03-04T09:18:24Z</cp:lastPrinted>
  <dcterms:created xsi:type="dcterms:W3CDTF">2026-02-26T09:47:32Z</dcterms:created>
  <dcterms:modified xsi:type="dcterms:W3CDTF">2026-03-04T09:29:58Z</dcterms:modified>
  <cp:category/>
</cp:coreProperties>
</file>